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1.jpeg" ContentType="image/jpeg"/>
  <Override PartName="/xl/drawings/_rels/drawing1.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vmlDrawing1.vml" ContentType="application/vnd.openxmlformats-officedocument.vmlDrawing"/>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1"/>
  </bookViews>
  <sheets>
    <sheet name="Customer Readme" sheetId="1" state="visible" r:id="rId2"/>
    <sheet name="jetson-nano-2gb-devkit" sheetId="2" state="visible" r:id="rId3"/>
  </sheets>
  <definedNames>
    <definedName function="false" hidden="false" name="AllowedPinDirection_GPIO" vbProcedure="false">#REF!</definedName>
    <definedName function="false" hidden="false" name="AllowedPinDirection_SFIO0" vbProcedure="false">#REF!</definedName>
    <definedName function="false" hidden="false" name="AllowedPinDirection_SFIO1" vbProcedure="false">#REF!</definedName>
    <definedName function="false" hidden="false" name="AllowedPinDirection_SFIO2" vbProcedure="false">#REF!</definedName>
    <definedName function="false" hidden="false" name="AllowedPinDirection_SFIO3" vbProcedure="false">#REF!</definedName>
    <definedName function="false" hidden="false" name="Customer_Usage_Checker" vbProcedure="false">#REF!</definedName>
    <definedName function="false" hidden="false" name="CXA00_Config_FirCol" vbProcedure="false">COLUMN(#REF!)</definedName>
    <definedName function="false" hidden="false" name="CXA00_Config_Table" vbProcedure="false">#REF!</definedName>
    <definedName function="false" hidden="false" name="CXA01_Config_FirCol" vbProcedure="false">COLUMN(#REF!)</definedName>
    <definedName function="false" hidden="false" name="CXA01_Config_Table" vbProcedure="false">#REF!</definedName>
    <definedName function="false" hidden="false" name="DarcyA00_Config_FirCol" vbProcedure="false">COLUMN(#REF!)</definedName>
    <definedName function="false" hidden="false" name="DarcyA00_Config_Table" vbProcedure="false">#REF!</definedName>
    <definedName function="false" hidden="false" name="E2190_Config_FirCol" vbProcedure="false">COLUMN(#REF!)</definedName>
    <definedName function="false" hidden="false" name="E2190_Config_Table" vbProcedure="false">#REF!</definedName>
    <definedName function="false" hidden="false" name="E2220Auto_Config_FirCol" vbProcedure="false">COLUMN(#REF!)</definedName>
    <definedName function="false" hidden="false" name="E2220Auto_Config_Table" vbProcedure="false">#REF!</definedName>
    <definedName function="false" hidden="false" name="E2220Char_Config_FirCol" vbProcedure="false">COLUMN(#REF!)</definedName>
    <definedName function="false" hidden="false" name="E2220Char_Config_Table" vbProcedure="false">#REF!</definedName>
    <definedName function="false" hidden="false" name="E2220_Config_FirCol" vbProcedure="false">COLUMN(#REF!)</definedName>
    <definedName function="false" hidden="false" name="E2220_Config_Table" vbProcedure="false">#REF!</definedName>
    <definedName function="false" hidden="false" name="E2580A00_Config_FirCol" vbProcedure="false">COLUMN(#REF!)</definedName>
    <definedName function="false" hidden="false" name="E2580A00_Config_Table" vbProcedure="false">#REF!</definedName>
    <definedName function="false" hidden="false" name="Ext_Pull_Down" vbProcedure="false">#REF!</definedName>
    <definedName function="false" hidden="false" name="Ext_Pull_Up" vbProcedure="false">#REF!</definedName>
    <definedName function="false" hidden="false" name="Foster_Config_FirCol" vbProcedure="false">COLUMN(#REF!)</definedName>
    <definedName function="false" hidden="false" name="Foster_Config_Table" vbProcedure="false">#REF!</definedName>
    <definedName function="false" hidden="false" name="Hawkeye_Config_FirCol" vbProcedure="false">COLUMN(#REF!)</definedName>
    <definedName function="false" hidden="false" name="Hawkeye_Config_Table" vbProcedure="false">#REF!</definedName>
    <definedName function="false" hidden="false" name="Initial_State" vbProcedure="false">#REF!</definedName>
    <definedName function="false" hidden="false" name="Initial_State_Checker" vbProcedure="false">#REF!</definedName>
    <definedName function="false" hidden="false" name="JetsonCVRPi_Config_FirCol" vbProcedure="false">COLUMN(#REF!)</definedName>
    <definedName function="false" hidden="false" name="JetsonCVRPi_Config_Table" vbProcedure="false">#REF!</definedName>
    <definedName function="false" hidden="false" name="JetsonCV_Config_FirCol" vbProcedure="false">COLUMN(#REF!)</definedName>
    <definedName function="false" hidden="false" name="JetsonCV_Config_Table" vbProcedure="false">#REF!</definedName>
    <definedName function="false" hidden="false" name="Jetson_Config_FirCol" vbProcedure="false">COLUMN(#REF!)</definedName>
    <definedName function="false" hidden="false" name="Jetson_Config_Table" vbProcedure="false">#REF!</definedName>
    <definedName function="false" hidden="false" name="LastSignameRow" vbProcedure="false">#REF!</definedName>
    <definedName function="false" hidden="false" name="Loki_Config_FirCol" vbProcedure="false">COLUMN(#REF!)</definedName>
    <definedName function="false" hidden="false" name="Loki_Config_Table" vbProcedure="false">#REF!</definedName>
    <definedName function="false" hidden="false" name="OrcaRacer_Config_FirCol" vbProcedure="false">COLUMN(#REF!)</definedName>
    <definedName function="false" hidden="false" name="OrcaRacer_Config_Table" vbProcedure="false">#REF!</definedName>
    <definedName function="false" hidden="false" name="Pinmux_GPIO" vbProcedure="false">#REF!</definedName>
    <definedName function="false" hidden="false" name="Pinmux_SFIO0" vbProcedure="false">#REF!</definedName>
    <definedName function="false" hidden="false" name="Pinmux_SFIO1" vbProcedure="false">#REF!</definedName>
    <definedName function="false" hidden="false" name="Pinmux_SFIO2" vbProcedure="false">#REF!</definedName>
    <definedName function="false" hidden="false" name="Pinmux_SFIO3" vbProcedure="false">#REF!</definedName>
    <definedName function="false" hidden="false" name="Pinmux_Unused" vbProcedure="false">#REF!</definedName>
    <definedName function="false" hidden="false" name="Pin_Direction_Checker" vbProcedure="false">#REF!</definedName>
    <definedName function="false" hidden="false" name="Proto_Darcy_Config_FirCol" vbProcedure="false">COLUMN(#REF!)</definedName>
    <definedName function="false" hidden="false" name="Proto_Darcy_Config_Table" vbProcedure="false">#REF!</definedName>
    <definedName function="false" hidden="false" name="PX_Config_FirCol" vbProcedure="false">COLUMN(#REF!)</definedName>
    <definedName function="false" hidden="false" name="PX_Config_Table" vbProcedure="false">#REF!</definedName>
    <definedName function="false" hidden="false" name="RCV_SEL_Checker" vbProcedure="false">#REF!</definedName>
    <definedName function="false" hidden="false" name="Resistor_Checker" vbProcedure="false">#REF!</definedName>
    <definedName function="false" hidden="false" name="Wake_Checker" vbProcedure="false">#REF!</definedName>
    <definedName function="false" hidden="false" name="Wake_Pin" vbProcedure="false">#REF!</definedName>
    <definedName function="false" hidden="false" localSheetId="1" name="AllowedPinDirection_GPIO" vbProcedure="false">'jetson-nano-2gb-devkit'!$M$7</definedName>
    <definedName function="false" hidden="false" localSheetId="1" name="AllowedPinDirection_SFIO0" vbProcedure="false">'jetson-nano-2gb-devkit'!$N$7</definedName>
    <definedName function="false" hidden="false" localSheetId="1" name="AllowedPinDirection_SFIO1" vbProcedure="false">'jetson-nano-2gb-devkit'!$O$7</definedName>
    <definedName function="false" hidden="false" localSheetId="1" name="AllowedPinDirection_SFIO2" vbProcedure="false">'jetson-nano-2gb-devkit'!$P$7</definedName>
    <definedName function="false" hidden="false" localSheetId="1" name="AllowedPinDirection_SFIO3" vbProcedure="false">'jetson-nano-2gb-devkit'!$Q$7</definedName>
    <definedName function="false" hidden="false" localSheetId="1" name="BootDevice" vbProcedure="false">'jetson-nano-2gb-devkit'!$BC$4</definedName>
    <definedName function="false" hidden="false" localSheetId="1" name="BootInterface" vbProcedure="false">'jetson-nano-2gb-devkit'!$AC$7</definedName>
    <definedName function="false" hidden="false" localSheetId="1" name="BootInterfaceConfig" vbProcedure="false">'jetson-nano-2gb-devkit'!$AD$7</definedName>
    <definedName function="false" hidden="false" localSheetId="1" name="Boot_Config_Checker" vbProcedure="false">'jetson-nano-2gb-devkit'!$AQ$7</definedName>
    <definedName function="false" hidden="false" localSheetId="1" name="ConfigFirstCell" vbProcedure="false">'jetson-nano-2gb-devkit'!$AE$10</definedName>
    <definedName function="false" hidden="false" localSheetId="1" name="ConfigLastCell" vbProcedure="false">'jetson-nano-2gb-devkit'!$AI$231</definedName>
    <definedName function="false" hidden="false" localSheetId="1" name="Customer_Usage" vbProcedure="false">'jetson-nano-2gb-devkit'!$AS$7</definedName>
    <definedName function="false" hidden="false" localSheetId="1" name="Customer_Usage_Checker" vbProcedure="false">'jetson-nano-2gb-devkit'!$AK$7</definedName>
    <definedName function="false" hidden="false" localSheetId="1" name="Error_Check" vbProcedure="false">'jetson-nano-2gb-devkit'!$AR$7</definedName>
    <definedName function="false" hidden="false" localSheetId="1" name="Ext_Pull_Down" vbProcedure="false">'jetson-nano-2gb-devkit'!$AZ$7</definedName>
    <definedName function="false" hidden="false" localSheetId="1" name="Ext_Pull_Up" vbProcedure="false">'jetson-nano-2gb-devkit'!$AY$7</definedName>
    <definedName function="false" hidden="false" localSheetId="1" name="E_Input" vbProcedure="false">'jetson-nano-2gb-devkit'!$AI$7</definedName>
    <definedName function="false" hidden="false" localSheetId="1" name="FirstMPIO" vbProcedure="false">'jetson-nano-2gb-devkit'!$D$10</definedName>
    <definedName function="false" hidden="false" localSheetId="1" name="FirstPinMuxingOption" vbProcedure="false">'jetson-nano-2gb-devkit'!$H$10</definedName>
    <definedName function="false" hidden="false" localSheetId="1" name="Function_0" vbProcedure="false">'jetson-nano-2gb-devkit'!$R$7</definedName>
    <definedName function="false" hidden="false" localSheetId="1" name="Function_Safe" vbProcedure="false">'jetson-nano-2gb-devkit'!$V$7</definedName>
    <definedName function="false" hidden="false" localSheetId="1" name="GPIO_Init_Value" vbProcedure="false">'jetson-nano-2gb-devkit'!$AJ$7</definedName>
    <definedName function="false" hidden="false" localSheetId="1" name="Initial_State" vbProcedure="false">'jetson-nano-2gb-devkit'!$AU$7</definedName>
    <definedName function="false" hidden="false" localSheetId="1" name="Initial_State_Checker" vbProcedure="false">'jetson-nano-2gb-devkit'!$AL$7</definedName>
    <definedName function="false" hidden="false" localSheetId="1" name="LastMPIO" vbProcedure="false">'jetson-nano-2gb-devkit'!$D$231</definedName>
    <definedName function="false" hidden="false" localSheetId="1" name="Lock" vbProcedure="false">'jetson-nano-2gb-devkit'!$AW$7</definedName>
    <definedName function="false" hidden="false" localSheetId="1" name="MPIOName" vbProcedure="false">'jetson-nano-2gb-devkit'!$W$7</definedName>
    <definedName function="false" hidden="false" localSheetId="1" name="PartOfBootInterface" vbProcedure="false">'jetson-nano-2gb-devkit'!$AB$7</definedName>
    <definedName function="false" hidden="false" localSheetId="1" name="Pinmux_GPIO" vbProcedure="false">'jetson-nano-2gb-devkit'!$H$7</definedName>
    <definedName function="false" hidden="false" localSheetId="1" name="Pinmux_SFIO0" vbProcedure="false">'jetson-nano-2gb-devkit'!$I$7</definedName>
    <definedName function="false" hidden="false" localSheetId="1" name="Pinmux_SFIO1" vbProcedure="false">'jetson-nano-2gb-devkit'!$J$7</definedName>
    <definedName function="false" hidden="false" localSheetId="1" name="Pinmux_SFIO2" vbProcedure="false">'jetson-nano-2gb-devkit'!$K$7</definedName>
    <definedName function="false" hidden="false" localSheetId="1" name="Pinmux_SFIO3" vbProcedure="false">'jetson-nano-2gb-devkit'!$L$7</definedName>
    <definedName function="false" hidden="false" localSheetId="1" name="Pinmux_Unused" vbProcedure="false">'jetson-nano-2gb-devkit'!$G$7</definedName>
    <definedName function="false" hidden="false" localSheetId="1" name="Pin_Direction" vbProcedure="false">'jetson-nano-2gb-devkit'!$AT$7</definedName>
    <definedName function="false" hidden="false" localSheetId="1" name="Pin_Direction_Checker" vbProcedure="false">'jetson-nano-2gb-devkit'!$AM$7</definedName>
    <definedName function="false" hidden="false" localSheetId="1" name="Pin_Group" vbProcedure="false">'jetson-nano-2gb-devkit'!$AE$7</definedName>
    <definedName function="false" hidden="false" localSheetId="1" name="PUPD" vbProcedure="false">'jetson-nano-2gb-devkit'!$AG$7</definedName>
    <definedName function="false" hidden="false" localSheetId="1" name="RCV_SEL" vbProcedure="false">'jetson-nano-2gb-devkit'!$AX$7</definedName>
    <definedName function="false" hidden="false" localSheetId="1" name="RCV_SEL_Checker" vbProcedure="false">'jetson-nano-2gb-devkit'!$AP$7</definedName>
    <definedName function="false" hidden="false" localSheetId="1" name="Resistor_Checker" vbProcedure="false">'jetson-nano-2gb-devkit'!$AO$7</definedName>
    <definedName function="false" hidden="false" localSheetId="1" name="Tristate" vbProcedure="false">'jetson-nano-2gb-devkit'!$AH$7</definedName>
    <definedName function="false" hidden="false" localSheetId="1" name="Wake_Checker" vbProcedure="false">'jetson-nano-2gb-devkit'!$AN$7</definedName>
    <definedName function="false" hidden="false" localSheetId="1" name="Wake_Pin" vbProcedure="false">'jetson-nano-2gb-devkit'!$AV$7</definedName>
    <definedName function="false" hidden="false" localSheetId="1" name="_xlnm._FilterDatabase" vbProcedure="false">'jetson-nano-2gb-devkit'!$C$1:$C$630</definedName>
    <definedName function="true" hidden="false" name="Generate_Device_Tree.Generate_Device_Tree" vbProcedure="tru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 </author>
  </authors>
  <commentList>
    <comment ref="I208" authorId="0">
      <text>
        <r>
          <rPr>
            <sz val="11"/>
            <color rgb="FF000000"/>
            <rFont val="Calibri"/>
            <family val="2"/>
            <charset val="1"/>
          </rPr>
          <t xml:space="preserve">NVIDIA:
</t>
        </r>
        <r>
          <rPr>
            <sz val="9"/>
            <color rgb="FF000000"/>
            <rFont val="Tahoma"/>
            <family val="2"/>
            <charset val="1"/>
          </rPr>
          <t xml:space="preserve">QSPI only supported with SPI_HV at 1.8V. It is not supported at 3.3V.</t>
        </r>
      </text>
      <mc:AlternateContent>
        <mc:Choice Requires="v2">
          <commentPr autoFill="true" autoScale="false" colHidden="false" locked="false" rowHidden="true" textHAlign="justify" textVAlign="top">
            <anchor moveWithCells="false" sizeWithCells="false">
              <xdr:from>
                <xdr:col>24</xdr:col>
                <xdr:colOff>0</xdr:colOff>
                <xdr:row>710</xdr:row>
                <xdr:rowOff>8</xdr:rowOff>
              </xdr:from>
              <xdr:to>
                <xdr:col>44</xdr:col>
                <xdr:colOff>74</xdr:colOff>
                <xdr:row>715</xdr:row>
                <xdr:rowOff>6</xdr:rowOff>
              </xdr:to>
            </anchor>
          </commentPr>
        </mc:Choice>
        <mc:Fallback/>
      </mc:AlternateContent>
    </comment>
    <comment ref="I209" authorId="0">
      <text>
        <r>
          <rPr>
            <sz val="11"/>
            <color rgb="FF000000"/>
            <rFont val="Calibri"/>
            <family val="2"/>
            <charset val="1"/>
          </rPr>
          <t xml:space="preserve">NVIDIA:
</t>
        </r>
        <r>
          <rPr>
            <sz val="9"/>
            <color rgb="FF000000"/>
            <rFont val="Tahoma"/>
            <family val="2"/>
            <charset val="1"/>
          </rPr>
          <t xml:space="preserve">QSPI only supported with SPI_HV at 1.8V. It is not supported at 3.3V.</t>
        </r>
      </text>
      <mc:AlternateContent>
        <mc:Choice Requires="v2">
          <commentPr autoFill="true" autoScale="false" colHidden="false" locked="false" rowHidden="true" textHAlign="justify" textVAlign="top">
            <anchor moveWithCells="false" sizeWithCells="false">
              <xdr:from>
                <xdr:col>24</xdr:col>
                <xdr:colOff>0</xdr:colOff>
                <xdr:row>712</xdr:row>
                <xdr:rowOff>2</xdr:rowOff>
              </xdr:from>
              <xdr:to>
                <xdr:col>44</xdr:col>
                <xdr:colOff>74</xdr:colOff>
                <xdr:row>717</xdr:row>
                <xdr:rowOff>2</xdr:rowOff>
              </xdr:to>
            </anchor>
          </commentPr>
        </mc:Choice>
        <mc:Fallback/>
      </mc:AlternateContent>
    </comment>
    <comment ref="I210" authorId="0">
      <text>
        <r>
          <rPr>
            <sz val="11"/>
            <color rgb="FF000000"/>
            <rFont val="Calibri"/>
            <family val="2"/>
            <charset val="1"/>
          </rPr>
          <t xml:space="preserve">NVIDIA:
</t>
        </r>
        <r>
          <rPr>
            <sz val="9"/>
            <color rgb="FF000000"/>
            <rFont val="Tahoma"/>
            <family val="2"/>
            <charset val="1"/>
          </rPr>
          <t xml:space="preserve">QSPI only supported with SPI_HV at 1.8V. It is not supported at 3.3V</t>
        </r>
      </text>
      <mc:AlternateContent>
        <mc:Choice Requires="v2">
          <commentPr autoFill="true" autoScale="false" colHidden="false" locked="false" rowHidden="true" textHAlign="justify" textVAlign="top">
            <anchor moveWithCells="false" sizeWithCells="false">
              <xdr:from>
                <xdr:col>24</xdr:col>
                <xdr:colOff>0</xdr:colOff>
                <xdr:row>712</xdr:row>
                <xdr:rowOff>11</xdr:rowOff>
              </xdr:from>
              <xdr:to>
                <xdr:col>44</xdr:col>
                <xdr:colOff>74</xdr:colOff>
                <xdr:row>718</xdr:row>
                <xdr:rowOff>8</xdr:rowOff>
              </xdr:to>
            </anchor>
          </commentPr>
        </mc:Choice>
        <mc:Fallback/>
      </mc:AlternateContent>
    </comment>
    <comment ref="I211" authorId="0">
      <text>
        <r>
          <rPr>
            <sz val="11"/>
            <color rgb="FF000000"/>
            <rFont val="Calibri"/>
            <family val="2"/>
            <charset val="1"/>
          </rPr>
          <t xml:space="preserve">NVIDIA:
</t>
        </r>
        <r>
          <rPr>
            <sz val="9"/>
            <color rgb="FF000000"/>
            <rFont val="Tahoma"/>
            <family val="2"/>
            <charset val="1"/>
          </rPr>
          <t xml:space="preserve">QSPI only supported with SPI_HV at 1.8V. It is not supported at 3.3V</t>
        </r>
      </text>
      <mc:AlternateContent>
        <mc:Choice Requires="v2">
          <commentPr autoFill="true" autoScale="false" colHidden="false" locked="false" rowHidden="true" textHAlign="justify" textVAlign="top">
            <anchor moveWithCells="false" sizeWithCells="false">
              <xdr:from>
                <xdr:col>24</xdr:col>
                <xdr:colOff>0</xdr:colOff>
                <xdr:row>714</xdr:row>
                <xdr:rowOff>1</xdr:rowOff>
              </xdr:from>
              <xdr:to>
                <xdr:col>44</xdr:col>
                <xdr:colOff>74</xdr:colOff>
                <xdr:row>719</xdr:row>
                <xdr:rowOff>4</xdr:rowOff>
              </xdr:to>
            </anchor>
          </commentPr>
        </mc:Choice>
        <mc:Fallback/>
      </mc:AlternateContent>
    </comment>
    <comment ref="I212" authorId="0">
      <text>
        <r>
          <rPr>
            <sz val="11"/>
            <color rgb="FF000000"/>
            <rFont val="Calibri"/>
            <family val="2"/>
            <charset val="1"/>
          </rPr>
          <t xml:space="preserve">NVIDIA:
</t>
        </r>
        <r>
          <rPr>
            <sz val="9"/>
            <color rgb="FF000000"/>
            <rFont val="Tahoma"/>
            <family val="2"/>
            <charset val="1"/>
          </rPr>
          <t xml:space="preserve">QSPI only supported with SPI_HV at 1.8V. It is not supported at 3.3V</t>
        </r>
      </text>
      <mc:AlternateContent>
        <mc:Choice Requires="v2">
          <commentPr autoFill="true" autoScale="false" colHidden="false" locked="false" rowHidden="true" textHAlign="justify" textVAlign="top">
            <anchor moveWithCells="false" sizeWithCells="false">
              <xdr:from>
                <xdr:col>24</xdr:col>
                <xdr:colOff>0</xdr:colOff>
                <xdr:row>715</xdr:row>
                <xdr:rowOff>2</xdr:rowOff>
              </xdr:from>
              <xdr:to>
                <xdr:col>44</xdr:col>
                <xdr:colOff>74</xdr:colOff>
                <xdr:row>720</xdr:row>
                <xdr:rowOff>6</xdr:rowOff>
              </xdr:to>
            </anchor>
          </commentPr>
        </mc:Choice>
        <mc:Fallback/>
      </mc:AlternateContent>
    </comment>
    <comment ref="I213" authorId="0">
      <text>
        <r>
          <rPr>
            <sz val="11"/>
            <color rgb="FF000000"/>
            <rFont val="Calibri"/>
            <family val="2"/>
            <charset val="1"/>
          </rPr>
          <t xml:space="preserve">NVIDIA:
</t>
        </r>
        <r>
          <rPr>
            <sz val="9"/>
            <color rgb="FF000000"/>
            <rFont val="Tahoma"/>
            <family val="2"/>
            <charset val="1"/>
          </rPr>
          <t xml:space="preserve">QSPI only supported with SPI_HV at 1.8V. It is not supported at 3.3V</t>
        </r>
      </text>
      <mc:AlternateContent>
        <mc:Choice Requires="v2">
          <commentPr autoFill="true" autoScale="false" colHidden="false" locked="false" rowHidden="true" textHAlign="justify" textVAlign="top">
            <anchor moveWithCells="false" sizeWithCells="false">
              <xdr:from>
                <xdr:col>24</xdr:col>
                <xdr:colOff>0</xdr:colOff>
                <xdr:row>716</xdr:row>
                <xdr:rowOff>4</xdr:rowOff>
              </xdr:from>
              <xdr:to>
                <xdr:col>44</xdr:col>
                <xdr:colOff>74</xdr:colOff>
                <xdr:row>721</xdr:row>
                <xdr:rowOff>7</xdr:rowOff>
              </xdr:to>
            </anchor>
          </commentPr>
        </mc:Choice>
        <mc:Fallback/>
      </mc:AlternateContent>
    </comment>
    <comment ref="AS7" authorId="0">
      <text>
        <r>
          <rPr>
            <sz val="9"/>
            <color rgb="FF000000"/>
            <rFont val="Tahoma"/>
            <family val="2"/>
            <charset val="1"/>
          </rPr>
          <t xml:space="preserve">Select the pin configuration from the pulldown menu
</t>
        </r>
      </text>
      <mc:AlternateContent>
        <mc:Choice Requires="v2">
          <commentPr autoFill="true" autoScale="false" colHidden="false" locked="false" rowHidden="false" textHAlign="justify" textVAlign="top">
            <anchor moveWithCells="false" sizeWithCells="false">
              <xdr:from>
                <xdr:col>90</xdr:col>
                <xdr:colOff>50</xdr:colOff>
                <xdr:row>5</xdr:row>
                <xdr:rowOff>6</xdr:rowOff>
              </xdr:from>
              <xdr:to>
                <xdr:col>92</xdr:col>
                <xdr:colOff>39</xdr:colOff>
                <xdr:row>6</xdr:row>
                <xdr:rowOff>53</xdr:rowOff>
              </xdr:to>
            </anchor>
          </commentPr>
        </mc:Choice>
        <mc:Fallback/>
      </mc:AlternateContent>
    </comment>
    <comment ref="AT7" authorId="0">
      <text>
        <r>
          <rPr>
            <sz val="9"/>
            <color rgb="FF000000"/>
            <rFont val="Tahoma"/>
            <family val="2"/>
            <charset val="1"/>
          </rPr>
          <t xml:space="preserve">If a pin is used as GPIO, select the pin direction from the following list:
Input
Output
Bidirectional
Open-Drain
N/A</t>
        </r>
      </text>
      <mc:AlternateContent>
        <mc:Choice Requires="v2">
          <commentPr autoFill="true" autoScale="false" colHidden="false" locked="false" rowHidden="false" textHAlign="justify" textVAlign="top">
            <anchor moveWithCells="false" sizeWithCells="false">
              <xdr:from>
                <xdr:col>90</xdr:col>
                <xdr:colOff>50</xdr:colOff>
                <xdr:row>5</xdr:row>
                <xdr:rowOff>6</xdr:rowOff>
              </xdr:from>
              <xdr:to>
                <xdr:col>92</xdr:col>
                <xdr:colOff>39</xdr:colOff>
                <xdr:row>7</xdr:row>
                <xdr:rowOff>21</xdr:rowOff>
              </xdr:to>
            </anchor>
          </commentPr>
        </mc:Choice>
        <mc:Fallback/>
      </mc:AlternateContent>
    </comment>
    <comment ref="AU7" authorId="0">
      <text>
        <r>
          <rPr>
            <sz val="9"/>
            <color rgb="FF000000"/>
            <rFont val="Tahoma"/>
            <family val="2"/>
            <charset val="1"/>
          </rPr>
          <t xml:space="preserve">If pin selected to be GPIO, select what state the pin should be in when first configured from the dropdown list. Options are:
- Z Tristate output
- Int PU Tristate output &amp; internal pull-up enabled
- Int PD Tristate output &amp; internal pull-down enabled
- Drive 0 Not tristate, output set low
- Drive 1 Not tristate, output set high
- N/A State not critical (true for inputs, or where initial output state is don't care)
</t>
        </r>
      </text>
      <mc:AlternateContent>
        <mc:Choice Requires="v2">
          <commentPr autoFill="true" autoScale="false" colHidden="false" locked="false" rowHidden="false" textHAlign="justify" textVAlign="top">
            <anchor moveWithCells="false" sizeWithCells="false">
              <xdr:from>
                <xdr:col>90</xdr:col>
                <xdr:colOff>50</xdr:colOff>
                <xdr:row>5</xdr:row>
                <xdr:rowOff>6</xdr:rowOff>
              </xdr:from>
              <xdr:to>
                <xdr:col>92</xdr:col>
                <xdr:colOff>46</xdr:colOff>
                <xdr:row>31</xdr:row>
                <xdr:rowOff>2</xdr:rowOff>
              </xdr:to>
            </anchor>
          </commentPr>
        </mc:Choice>
        <mc:Fallback/>
      </mc:AlternateContent>
    </comment>
    <comment ref="AV7" authorId="0">
      <text>
        <r>
          <rPr>
            <sz val="11"/>
            <color rgb="FF000000"/>
            <rFont val="Calibri"/>
            <family val="2"/>
            <charset val="1"/>
          </rPr>
          <t xml:space="preserve">Some pins are wake-capable. For the wake capable pins, select Yes or No to determine if the pin will be used as a wake source.
</t>
        </r>
      </text>
      <mc:AlternateContent>
        <mc:Choice Requires="v2">
          <commentPr autoFill="true" autoScale="false" colHidden="false" locked="false" rowHidden="false" textHAlign="justify" textVAlign="top">
            <anchor moveWithCells="false" sizeWithCells="false">
              <xdr:from>
                <xdr:col>59</xdr:col>
                <xdr:colOff>38</xdr:colOff>
                <xdr:row>5</xdr:row>
                <xdr:rowOff>7</xdr:rowOff>
              </xdr:from>
              <xdr:to>
                <xdr:col>60</xdr:col>
                <xdr:colOff>-44</xdr:colOff>
                <xdr:row>625</xdr:row>
                <xdr:rowOff>2</xdr:rowOff>
              </xdr:to>
            </anchor>
          </commentPr>
        </mc:Choice>
        <mc:Fallback/>
      </mc:AlternateContent>
    </comment>
    <comment ref="AY7" authorId="0">
      <text>
        <r>
          <rPr>
            <sz val="9"/>
            <color rgb="FF000000"/>
            <rFont val="Tahoma"/>
            <family val="2"/>
            <charset val="1"/>
          </rPr>
          <t xml:space="preserve">If an external pull up on the platform, list the value in this column
</t>
        </r>
      </text>
      <mc:AlternateContent>
        <mc:Choice Requires="v2">
          <commentPr autoFill="true" autoScale="false" colHidden="false" locked="false" rowHidden="false" textHAlign="justify" textVAlign="top">
            <anchor moveWithCells="false" sizeWithCells="false">
              <xdr:from>
                <xdr:col>96</xdr:col>
                <xdr:colOff>7</xdr:colOff>
                <xdr:row>5</xdr:row>
                <xdr:rowOff>6</xdr:rowOff>
              </xdr:from>
              <xdr:to>
                <xdr:col>102</xdr:col>
                <xdr:colOff>2</xdr:colOff>
                <xdr:row>6</xdr:row>
                <xdr:rowOff>53</xdr:rowOff>
              </xdr:to>
            </anchor>
          </commentPr>
        </mc:Choice>
        <mc:Fallback/>
      </mc:AlternateContent>
    </comment>
    <comment ref="AZ7" authorId="0">
      <text>
        <r>
          <rPr>
            <sz val="11"/>
            <color rgb="FF000000"/>
            <rFont val="Calibri"/>
            <family val="2"/>
            <charset val="1"/>
          </rPr>
          <t xml:space="preserve">If an external pull down on the platform, list the value in this column
</t>
        </r>
      </text>
      <mc:AlternateContent>
        <mc:Choice Requires="v2">
          <commentPr autoFill="true" autoScale="false" colHidden="false" locked="false" rowHidden="false" textHAlign="justify" textVAlign="top">
            <anchor moveWithCells="false" sizeWithCells="false">
              <xdr:from>
                <xdr:col>96</xdr:col>
                <xdr:colOff>7</xdr:colOff>
                <xdr:row>5</xdr:row>
                <xdr:rowOff>6</xdr:rowOff>
              </xdr:from>
              <xdr:to>
                <xdr:col>102</xdr:col>
                <xdr:colOff>2</xdr:colOff>
                <xdr:row>6</xdr:row>
                <xdr:rowOff>53</xdr:rowOff>
              </xdr:to>
            </anchor>
          </commentPr>
        </mc:Choice>
        <mc:Fallback/>
      </mc:AlternateContent>
    </comment>
    <comment ref="BA7" authorId="0">
      <text>
        <r>
          <rPr>
            <sz val="11"/>
            <color rgb="FF000000"/>
            <rFont val="Calibri"/>
            <family val="2"/>
            <charset val="1"/>
          </rPr>
          <t xml:space="preserve">If pin selected to be GPIO, select what state the pin should be in from dropdown list when system is in Deep Sleep mode. Options are:
- Z Tristate output
- Int PU Tristate output &amp; internal pull-up enabled
- Int PD Tristate output &amp; internal pull-down enabled
- Drive 0 Not tristate, output set low
- Drive 1 Not tristate, output set high
- N/A State not critical (true for inputs, or where initial output state is don't care)
Note the entry in the Deep Sleep "After Wake" column which indicates whether the pin will retain the state selected above, or will revert to the POR state.  If the entry in "After Wake" is hold, the pin will hold its state even after Deep Sleep is exited.  If the entry is reset, the pin will go back to POR state when Deep Sleep is exited before software has control.  If the POR state is different than desired, then do not use a pin that has reset in the "After Wake" column.
</t>
        </r>
      </text>
      <mc:AlternateContent>
        <mc:Choice Requires="v2">
          <commentPr autoFill="true" autoScale="false" colHidden="false" locked="false" rowHidden="false" textHAlign="justify" textVAlign="top">
            <anchor moveWithCells="false" sizeWithCells="false">
              <xdr:from>
                <xdr:col>105</xdr:col>
                <xdr:colOff>18</xdr:colOff>
                <xdr:row>5</xdr:row>
                <xdr:rowOff>6</xdr:rowOff>
              </xdr:from>
              <xdr:to>
                <xdr:col>110</xdr:col>
                <xdr:colOff>16</xdr:colOff>
                <xdr:row>104</xdr:row>
                <xdr:rowOff>24</xdr:rowOff>
              </xdr:to>
            </anchor>
          </commentPr>
        </mc:Choice>
        <mc:Fallback/>
      </mc:AlternateContent>
    </comment>
  </commentList>
</comments>
</file>

<file path=xl/sharedStrings.xml><?xml version="1.0" encoding="utf-8"?>
<sst xmlns="http://schemas.openxmlformats.org/spreadsheetml/2006/main" count="6435" uniqueCount="2880">
  <si>
    <t xml:space="preserve">Revision History</t>
  </si>
  <si>
    <t xml:space="preserve">Date</t>
  </si>
  <si>
    <t xml:space="preserve">Revision</t>
  </si>
  <si>
    <t xml:space="preserve">Description</t>
  </si>
  <si>
    <t xml:space="preserve">7/8/2019</t>
  </si>
  <si>
    <t xml:space="preserve">Initial Release</t>
  </si>
  <si>
    <t xml:space="preserve">Configured SDMMC1 for microSD card slot on developer kit module.  Other miscellaneous changes to align all configurations in this “devkit” pinmux to be the same as regular Jetson Nano module pinmux spreadsheet.
Change SDMMC4 configuration from "Un-used" to "SDMMC4" to align with standalone Nano module configuration.</t>
  </si>
  <si>
    <t xml:space="preserve">README</t>
  </si>
  <si>
    <t xml:space="preserve">This spreadsheet is a companion to the Jetson Nano Devkit.  It is designed to help Devkit user specify the pinmux configuration for the 40-pin expansion header.</t>
  </si>
  <si>
    <t xml:space="preserve">This spreadsheet automatically highlights many kinds of pinmux configuration problem.  Errors are highlighted in pinkish-red on the MPIO, Signals, or Controllers worksheets.  This spreadsheet highlights the following problems:</t>
  </si>
  <si>
    <t xml:space="preserve">1) failure to select a pinmux option for a given ball</t>
  </si>
  <si>
    <t xml:space="preserve">2) bringing out the same signal on more than one ball</t>
  </si>
  <si>
    <t xml:space="preserve">3) bringing out signals from more than one interface for a single controller</t>
  </si>
  <si>
    <t xml:space="preserve">Notice</t>
  </si>
  <si>
    <t xml:space="preserve">ALL NVIDIA DESIGN SPECIFICATIONS, REFERENCE BOARDS, FILES, DRAWINGS, DIAGNOSTICS, LISTS, AND OTHER DOCUMENTS (TOGETHER AND SEPARATELY, “MATERIALS”) ARE BEING PROVIDED “AS IS.” NVIDIA MAKES NO WARRANTIES, EXPRESSED, IMPLIED, STATUTORY, OR OTHERWISE WITH RESPECT TO THE MATERIALS, AND EXPRESSLY DISCLAIMS ALL IMPLIED WARRANTIES OF NONINFRINGEMENT, MERCHANTABILITY, AND FITNESS FOR A PARTICULAR PURPOSE.
Information furnished is believed to be accurate and reliable. However, NVIDIA Corporation assumes no responsibility for the consequences of use of such information or for any infringement of patents or other rights of third parties that may result from its use. No license is granted by implication or otherwise under any patent or patent rights of NVIDIA Corporation. Specifications mentioned in this publication are subject to change without notice. This publication supersedes and replaces all information previously supplied. NVIDIA Corporation products are not authorized for use as critical components in life support devices or systems without express written approval of NVIDIA Corporation.
</t>
  </si>
  <si>
    <t xml:space="preserve">Color Code</t>
  </si>
  <si>
    <t xml:space="preserve">SFIO</t>
  </si>
  <si>
    <t xml:space="preserve">Error</t>
  </si>
  <si>
    <t xml:space="preserve">GPIO</t>
  </si>
  <si>
    <t xml:space="preserve">Revision #</t>
  </si>
  <si>
    <t xml:space="preserve">Warning</t>
  </si>
  <si>
    <t xml:space="preserve">Boot Device</t>
  </si>
  <si>
    <t xml:space="preserve">STRAP</t>
  </si>
  <si>
    <t xml:space="preserve">QSPI</t>
  </si>
  <si>
    <t xml:space="preserve">UNUSED</t>
  </si>
  <si>
    <t xml:space="preserve">Ball Locations</t>
  </si>
  <si>
    <t xml:space="preserve">Pin Muxing</t>
  </si>
  <si>
    <t xml:space="preserve">Allowed Pin Direction</t>
  </si>
  <si>
    <t xml:space="preserve">Pin Groups</t>
  </si>
  <si>
    <t xml:space="preserve">General</t>
  </si>
  <si>
    <t xml:space="preserve">POR</t>
  </si>
  <si>
    <t xml:space="preserve">Boot Interface</t>
  </si>
  <si>
    <t xml:space="preserve">Customer Configuration</t>
  </si>
  <si>
    <t xml:space="preserve">Error Check</t>
  </si>
  <si>
    <t xml:space="preserve">Filled in by Customers</t>
  </si>
  <si>
    <t xml:space="preserve">Sample Usage</t>
  </si>
  <si>
    <t xml:space="preserve">Jetson Nano Signal Name</t>
  </si>
  <si>
    <t xml:space="preserve">B01
SODIMM</t>
  </si>
  <si>
    <t xml:space="preserve">40 Pin Header</t>
  </si>
  <si>
    <t xml:space="preserve">Ball Name</t>
  </si>
  <si>
    <t xml:space="preserve">DSC</t>
  </si>
  <si>
    <t xml:space="preserve">MID</t>
  </si>
  <si>
    <t xml:space="preserve">Unused</t>
  </si>
  <si>
    <t xml:space="preserve">SFIO0</t>
  </si>
  <si>
    <t xml:space="preserve">SFIO1</t>
  </si>
  <si>
    <t xml:space="preserve">SFIO2</t>
  </si>
  <si>
    <t xml:space="preserve">SFIO3</t>
  </si>
  <si>
    <t xml:space="preserve">F0</t>
  </si>
  <si>
    <t xml:space="preserve">F1</t>
  </si>
  <si>
    <t xml:space="preserve">F2</t>
  </si>
  <si>
    <t xml:space="preserve">F3</t>
  </si>
  <si>
    <t xml:space="preserve">FS</t>
  </si>
  <si>
    <t xml:space="preserve">Device Tree Pin Name</t>
  </si>
  <si>
    <t xml:space="preserve">Power Rail</t>
  </si>
  <si>
    <t xml:space="preserve">Wake</t>
  </si>
  <si>
    <t xml:space="preserve">Strap</t>
  </si>
  <si>
    <t xml:space="preserve">Pin State</t>
  </si>
  <si>
    <t xml:space="preserve">Part of Boot Interface</t>
  </si>
  <si>
    <t xml:space="preserve">Interface</t>
  </si>
  <si>
    <t xml:space="preserve">Boot Config</t>
  </si>
  <si>
    <t xml:space="preserve">Pin Group</t>
  </si>
  <si>
    <t xml:space="preserve">SDMMC DAT/CMD</t>
  </si>
  <si>
    <t xml:space="preserve">PUPD</t>
  </si>
  <si>
    <t xml:space="preserve">Tristate</t>
  </si>
  <si>
    <t xml:space="preserve">E_Input</t>
  </si>
  <si>
    <t xml:space="preserve">GPIO Init Value</t>
  </si>
  <si>
    <t xml:space="preserve">Customer Usage Checker</t>
  </si>
  <si>
    <t xml:space="preserve">Initial State Checker</t>
  </si>
  <si>
    <t xml:space="preserve">Pin Direction Checker</t>
  </si>
  <si>
    <t xml:space="preserve">Wake Checker</t>
  </si>
  <si>
    <t xml:space="preserve">Resistor Checker</t>
  </si>
  <si>
    <t xml:space="preserve">3.3V Tolerance Enable Checker</t>
  </si>
  <si>
    <t xml:space="preserve">Boot Pin Config Checker</t>
  </si>
  <si>
    <t xml:space="preserve">Error Checker</t>
  </si>
  <si>
    <t xml:space="preserve">Customer Usage</t>
  </si>
  <si>
    <t xml:space="preserve">Pin Direction</t>
  </si>
  <si>
    <t xml:space="preserve">Req. Initial State</t>
  </si>
  <si>
    <t xml:space="preserve">Wake Pin</t>
  </si>
  <si>
    <t xml:space="preserve">Lock</t>
  </si>
  <si>
    <t xml:space="preserve">3.3V Tolerance Enable</t>
  </si>
  <si>
    <r>
      <rPr>
        <b val="true"/>
        <sz val="10"/>
        <color rgb="FF000000"/>
        <rFont val="Calibri"/>
        <family val="2"/>
        <charset val="1"/>
      </rPr>
      <t xml:space="preserve">Ext Pull Up Value (Ω</t>
    </r>
    <r>
      <rPr>
        <b val="true"/>
        <sz val="8.5"/>
        <color rgb="FF000000"/>
        <rFont val="Calibri"/>
        <family val="2"/>
        <charset val="1"/>
      </rPr>
      <t xml:space="preserve">)</t>
    </r>
  </si>
  <si>
    <r>
      <rPr>
        <b val="true"/>
        <sz val="10"/>
        <color rgb="FF000000"/>
        <rFont val="Calibri"/>
        <family val="2"/>
        <charset val="1"/>
      </rPr>
      <t xml:space="preserve">Ext Pull Down Value (Ω</t>
    </r>
    <r>
      <rPr>
        <b val="true"/>
        <sz val="8.5"/>
        <color rgb="FF000000"/>
        <rFont val="Calibri"/>
        <family val="2"/>
        <charset val="1"/>
      </rPr>
      <t xml:space="preserve">)</t>
    </r>
  </si>
  <si>
    <t xml:space="preserve">Req. Deep Sleep State</t>
  </si>
  <si>
    <t xml:space="preserve">IO Block Voltage</t>
  </si>
  <si>
    <t xml:space="preserve">Customer Usage    Description or Net Names</t>
  </si>
  <si>
    <t xml:space="preserve">MPIO</t>
  </si>
  <si>
    <t xml:space="preserve">AUDIO</t>
  </si>
  <si>
    <t xml:space="preserve">1.8V</t>
  </si>
  <si>
    <t xml:space="preserve">GPIO09</t>
  </si>
  <si>
    <t xml:space="preserve">AUD_MCLK</t>
  </si>
  <si>
    <t xml:space="preserve">N33</t>
  </si>
  <si>
    <t xml:space="preserve">M32</t>
  </si>
  <si>
    <t xml:space="preserve">unused_AUD_MCLK</t>
  </si>
  <si>
    <t xml:space="preserve">GPIO3_PBB.00</t>
  </si>
  <si>
    <t xml:space="preserve">aud_mclk</t>
  </si>
  <si>
    <t xml:space="preserve">B</t>
  </si>
  <si>
    <t xml:space="preserve">O</t>
  </si>
  <si>
    <t xml:space="preserve">AUD</t>
  </si>
  <si>
    <t xml:space="preserve">RSVD1</t>
  </si>
  <si>
    <t xml:space="preserve">RSVD2</t>
  </si>
  <si>
    <t xml:space="preserve">RSVD3</t>
  </si>
  <si>
    <t xml:space="preserve">aud_mclk_pbb0</t>
  </si>
  <si>
    <t xml:space="preserve">vddio_audio</t>
  </si>
  <si>
    <t xml:space="preserve">pd</t>
  </si>
  <si>
    <t xml:space="preserve">Input</t>
  </si>
  <si>
    <t xml:space="preserve">Drive 0</t>
  </si>
  <si>
    <t xml:space="preserve">GPIO #9 or Audio Codec Master Clock</t>
  </si>
  <si>
    <t xml:space="preserve">Expansion Header</t>
  </si>
  <si>
    <t xml:space="preserve">DVFS_PWM</t>
  </si>
  <si>
    <t xml:space="preserve">R37</t>
  </si>
  <si>
    <t xml:space="preserve">M31</t>
  </si>
  <si>
    <t xml:space="preserve">unused_DVFS_PWM</t>
  </si>
  <si>
    <t xml:space="preserve">GPIO3_PBB.01</t>
  </si>
  <si>
    <t xml:space="preserve">CLDVFS_PWM</t>
  </si>
  <si>
    <t xml:space="preserve">SPI3A_SCK*</t>
  </si>
  <si>
    <t xml:space="preserve">RSVD0</t>
  </si>
  <si>
    <t xml:space="preserve">CLDVFS</t>
  </si>
  <si>
    <t xml:space="preserve">SPI3</t>
  </si>
  <si>
    <t xml:space="preserve">dvfs_pwm_pbb1</t>
  </si>
  <si>
    <t xml:space="preserve">Output</t>
  </si>
  <si>
    <t xml:space="preserve">Z</t>
  </si>
  <si>
    <t xml:space="preserve">CPU_CLDVFS_PWM</t>
  </si>
  <si>
    <t xml:space="preserve">CPU CLDVFS PWM</t>
  </si>
  <si>
    <t xml:space="preserve">DVFS_CLK</t>
  </si>
  <si>
    <t xml:space="preserve">N32</t>
  </si>
  <si>
    <t xml:space="preserve">M33</t>
  </si>
  <si>
    <t xml:space="preserve">unused_DVFS_CLK</t>
  </si>
  <si>
    <t xml:space="preserve">GPIO3_PBB.02</t>
  </si>
  <si>
    <t xml:space="preserve">CLDVFS_CLK</t>
  </si>
  <si>
    <t xml:space="preserve">SPI3A_DIN*</t>
  </si>
  <si>
    <t xml:space="preserve">dvfs_clk_pbb2</t>
  </si>
  <si>
    <t xml:space="preserve">pu</t>
  </si>
  <si>
    <t xml:space="preserve">Not Assigned</t>
  </si>
  <si>
    <t xml:space="preserve">Not used</t>
  </si>
  <si>
    <t xml:space="preserve">GPIO_X1_AUD</t>
  </si>
  <si>
    <t xml:space="preserve">P34</t>
  </si>
  <si>
    <t xml:space="preserve">P32</t>
  </si>
  <si>
    <t xml:space="preserve">unused_GPIO_X1_AUD</t>
  </si>
  <si>
    <t xml:space="preserve">GPIO3_PBB.03</t>
  </si>
  <si>
    <t xml:space="preserve">SPI3A_DOUT*</t>
  </si>
  <si>
    <t xml:space="preserve">gpio_x1_aud_pbb3</t>
  </si>
  <si>
    <t xml:space="preserve">GPIO_X3_AUD</t>
  </si>
  <si>
    <t xml:space="preserve">R36</t>
  </si>
  <si>
    <t xml:space="preserve">M34</t>
  </si>
  <si>
    <t xml:space="preserve">unused_GPIO_X3_AUD</t>
  </si>
  <si>
    <t xml:space="preserve">GPIO3_PBB.04</t>
  </si>
  <si>
    <t xml:space="preserve">SPI3A_CS0*</t>
  </si>
  <si>
    <t xml:space="preserve">gpio_x3_aud_pbb4</t>
  </si>
  <si>
    <t xml:space="preserve">AUDIO_HV (3.3V Capable)</t>
  </si>
  <si>
    <t xml:space="preserve">DAP1_DIN</t>
  </si>
  <si>
    <t xml:space="preserve">M3</t>
  </si>
  <si>
    <t xml:space="preserve">M8</t>
  </si>
  <si>
    <t xml:space="preserve">unused_DAP1_DIN</t>
  </si>
  <si>
    <t xml:space="preserve">GPIO3_PB.01</t>
  </si>
  <si>
    <t xml:space="preserve">I2S1_SDATA_IN</t>
  </si>
  <si>
    <t xml:space="preserve">I</t>
  </si>
  <si>
    <t xml:space="preserve">I2S1</t>
  </si>
  <si>
    <t xml:space="preserve">dap1_din_pb1</t>
  </si>
  <si>
    <t xml:space="preserve">vddio_audio_hv</t>
  </si>
  <si>
    <t xml:space="preserve">DAP1_DOUT</t>
  </si>
  <si>
    <t xml:space="preserve">L5</t>
  </si>
  <si>
    <t xml:space="preserve">M5</t>
  </si>
  <si>
    <t xml:space="preserve">unused_DAP1_DOUT</t>
  </si>
  <si>
    <t xml:space="preserve">GPIO3_PB.02</t>
  </si>
  <si>
    <t xml:space="preserve">I2S1_SDATA_OUT</t>
  </si>
  <si>
    <t xml:space="preserve">dap1_dout_pb2</t>
  </si>
  <si>
    <t xml:space="preserve">DAP1_FS</t>
  </si>
  <si>
    <t xml:space="preserve">N3</t>
  </si>
  <si>
    <t xml:space="preserve">M7</t>
  </si>
  <si>
    <t xml:space="preserve">unused_DAP1_FS</t>
  </si>
  <si>
    <t xml:space="preserve">GPIO3_PB.00</t>
  </si>
  <si>
    <t xml:space="preserve">I2S1_LRCK</t>
  </si>
  <si>
    <t xml:space="preserve">dap1_fs_pb0</t>
  </si>
  <si>
    <t xml:space="preserve">DAP1_SCLK</t>
  </si>
  <si>
    <t xml:space="preserve">L6</t>
  </si>
  <si>
    <t xml:space="preserve">M4</t>
  </si>
  <si>
    <t xml:space="preserve">unused_DAP1_SCLK</t>
  </si>
  <si>
    <t xml:space="preserve">GPIO3_PB.03</t>
  </si>
  <si>
    <t xml:space="preserve">I2S1_SCLK</t>
  </si>
  <si>
    <t xml:space="preserve">dap1_sclk_pb3</t>
  </si>
  <si>
    <t xml:space="preserve">SPI1_MOSI</t>
  </si>
  <si>
    <t xml:space="preserve">SPI2_MOSI</t>
  </si>
  <si>
    <t xml:space="preserve">L2</t>
  </si>
  <si>
    <t xml:space="preserve">M6</t>
  </si>
  <si>
    <t xml:space="preserve">unused_SPI2_MOSI</t>
  </si>
  <si>
    <t xml:space="preserve">GPIO3_PB.04</t>
  </si>
  <si>
    <t xml:space="preserve">SPI2A_DOUT</t>
  </si>
  <si>
    <t xml:space="preserve">SPI2</t>
  </si>
  <si>
    <t xml:space="preserve">DTV</t>
  </si>
  <si>
    <t xml:space="preserve">spi2_mosi_pb4</t>
  </si>
  <si>
    <t xml:space="preserve">wake3</t>
  </si>
  <si>
    <t xml:space="preserve">No</t>
  </si>
  <si>
    <t xml:space="preserve">SPI 1 Master Out / Slave In</t>
  </si>
  <si>
    <t xml:space="preserve">SPI1_MISO</t>
  </si>
  <si>
    <t xml:space="preserve">SPI2_MISO</t>
  </si>
  <si>
    <t xml:space="preserve">L1</t>
  </si>
  <si>
    <t xml:space="preserve">L7</t>
  </si>
  <si>
    <t xml:space="preserve">unused_SPI2_MISO</t>
  </si>
  <si>
    <t xml:space="preserve">GPIO3_PB.05</t>
  </si>
  <si>
    <t xml:space="preserve">SPI2A_DIN</t>
  </si>
  <si>
    <t xml:space="preserve">spi2_miso_pb5</t>
  </si>
  <si>
    <t xml:space="preserve">SPI 1 Master In / Slave Out</t>
  </si>
  <si>
    <t xml:space="preserve">SPI1_SCK</t>
  </si>
  <si>
    <t xml:space="preserve">SPI2_SCK</t>
  </si>
  <si>
    <t xml:space="preserve">unused_SPI2_SCK</t>
  </si>
  <si>
    <t xml:space="preserve">GPIO3_PB.06</t>
  </si>
  <si>
    <t xml:space="preserve">SPI2A_SCK</t>
  </si>
  <si>
    <t xml:space="preserve">spi2_sck_pb6</t>
  </si>
  <si>
    <t xml:space="preserve">SPI 1 Clock</t>
  </si>
  <si>
    <t xml:space="preserve">SPI1_CS0*</t>
  </si>
  <si>
    <t xml:space="preserve">SPI2_CS0</t>
  </si>
  <si>
    <t xml:space="preserve">L3</t>
  </si>
  <si>
    <t xml:space="preserve">L8</t>
  </si>
  <si>
    <t xml:space="preserve">unused_SPI2_CS0</t>
  </si>
  <si>
    <t xml:space="preserve">GPIO3_PB.07</t>
  </si>
  <si>
    <t xml:space="preserve">SPI2A_CS0</t>
  </si>
  <si>
    <t xml:space="preserve">spi2_cs0_pb7</t>
  </si>
  <si>
    <t xml:space="preserve">SPI 1 Chip Select 0</t>
  </si>
  <si>
    <t xml:space="preserve">SPI1_CS1*</t>
  </si>
  <si>
    <t xml:space="preserve">SPI2_CS1</t>
  </si>
  <si>
    <t xml:space="preserve">P8</t>
  </si>
  <si>
    <t xml:space="preserve">unused_SPI2_CS1</t>
  </si>
  <si>
    <t xml:space="preserve">GPIO3_PDD.00</t>
  </si>
  <si>
    <t xml:space="preserve">SPI2A_CS1</t>
  </si>
  <si>
    <t xml:space="preserve">spi2_cs1_pdd0</t>
  </si>
  <si>
    <t xml:space="preserve">SPI 1 Chip Select 1</t>
  </si>
  <si>
    <t xml:space="preserve">DMIC</t>
  </si>
  <si>
    <t xml:space="preserve">I2S1_FS</t>
  </si>
  <si>
    <t xml:space="preserve">DMIC1_CLK</t>
  </si>
  <si>
    <t xml:space="preserve">N34</t>
  </si>
  <si>
    <t xml:space="preserve">L29</t>
  </si>
  <si>
    <t xml:space="preserve">unused_DMIC1_CLK</t>
  </si>
  <si>
    <t xml:space="preserve">GPIO3_PE.00</t>
  </si>
  <si>
    <t xml:space="preserve">I2S3_LRCK</t>
  </si>
  <si>
    <t xml:space="preserve">DMIC1</t>
  </si>
  <si>
    <t xml:space="preserve">I2S3</t>
  </si>
  <si>
    <t xml:space="preserve">dmic1_clk_pe0</t>
  </si>
  <si>
    <t xml:space="preserve">vddio_dmic</t>
  </si>
  <si>
    <t xml:space="preserve">Bidirectional</t>
  </si>
  <si>
    <t xml:space="preserve">I2S Audio Port 1 Data Out</t>
  </si>
  <si>
    <t xml:space="preserve">M.2 Key E</t>
  </si>
  <si>
    <t xml:space="preserve">I2S1_DIN</t>
  </si>
  <si>
    <t xml:space="preserve">DMIC1_DAT</t>
  </si>
  <si>
    <t xml:space="preserve">P38</t>
  </si>
  <si>
    <t xml:space="preserve">M30</t>
  </si>
  <si>
    <t xml:space="preserve">unused_DMIC1_DAT</t>
  </si>
  <si>
    <t xml:space="preserve">GPIO3_PE.01</t>
  </si>
  <si>
    <t xml:space="preserve">I2S3_SDATA_IN</t>
  </si>
  <si>
    <t xml:space="preserve">dmic1_dat_pe1</t>
  </si>
  <si>
    <t xml:space="preserve">I2S Audio Port 1 Data In</t>
  </si>
  <si>
    <t xml:space="preserve">I2S1_DOUT</t>
  </si>
  <si>
    <t xml:space="preserve">DMIC2_CLK</t>
  </si>
  <si>
    <t xml:space="preserve">P36</t>
  </si>
  <si>
    <t xml:space="preserve">L27</t>
  </si>
  <si>
    <t xml:space="preserve">unused_DMIC2_CLK</t>
  </si>
  <si>
    <t xml:space="preserve">GPIO3_PE.02</t>
  </si>
  <si>
    <t xml:space="preserve">I2S3_SDATA_OUT</t>
  </si>
  <si>
    <t xml:space="preserve">DMIC2</t>
  </si>
  <si>
    <t xml:space="preserve">dmic2_clk_pe2</t>
  </si>
  <si>
    <t xml:space="preserve">I2S Audio Port 1 Left/Right Clock</t>
  </si>
  <si>
    <t xml:space="preserve">DMIC2_DAT</t>
  </si>
  <si>
    <t xml:space="preserve">P37</t>
  </si>
  <si>
    <t xml:space="preserve">L28</t>
  </si>
  <si>
    <t xml:space="preserve">unused_DMIC2_DAT</t>
  </si>
  <si>
    <t xml:space="preserve">GPIO3_PE.03</t>
  </si>
  <si>
    <t xml:space="preserve">I2S3_SCLK</t>
  </si>
  <si>
    <t xml:space="preserve">dmic2_dat_pe3</t>
  </si>
  <si>
    <t xml:space="preserve">I2S Audio Port 1 Clock</t>
  </si>
  <si>
    <t xml:space="preserve">DMIC3_CLK</t>
  </si>
  <si>
    <t xml:space="preserve">N37</t>
  </si>
  <si>
    <t xml:space="preserve">L33</t>
  </si>
  <si>
    <t xml:space="preserve">unused_DMIC3_CLK</t>
  </si>
  <si>
    <t xml:space="preserve">GPIO3_PE.04</t>
  </si>
  <si>
    <t xml:space="preserve">DMIC3</t>
  </si>
  <si>
    <t xml:space="preserve">I2S5A</t>
  </si>
  <si>
    <t xml:space="preserve">dmic3_clk_pe4</t>
  </si>
  <si>
    <t xml:space="preserve">DMIC3_DAT</t>
  </si>
  <si>
    <t xml:space="preserve">N38</t>
  </si>
  <si>
    <t xml:space="preserve">L32</t>
  </si>
  <si>
    <t xml:space="preserve">unused_DMIC3_DAT</t>
  </si>
  <si>
    <t xml:space="preserve">GPIO3_PE.05</t>
  </si>
  <si>
    <t xml:space="preserve">dmic3_dat_pe5</t>
  </si>
  <si>
    <t xml:space="preserve">GPIO13</t>
  </si>
  <si>
    <t xml:space="preserve">GPIO_PE6</t>
  </si>
  <si>
    <t xml:space="preserve">M36</t>
  </si>
  <si>
    <t xml:space="preserve">L31</t>
  </si>
  <si>
    <t xml:space="preserve">unused_GPIO_PE6</t>
  </si>
  <si>
    <t xml:space="preserve">GPIO3_PE.06</t>
  </si>
  <si>
    <t xml:space="preserve">PM3_PWM2</t>
  </si>
  <si>
    <t xml:space="preserve">PWM2</t>
  </si>
  <si>
    <t xml:space="preserve">pe6</t>
  </si>
  <si>
    <t xml:space="preserve">wake4</t>
  </si>
  <si>
    <t xml:space="preserve"> </t>
  </si>
  <si>
    <t xml:space="preserve">GPIO #13 or Pulse Width Modulator</t>
  </si>
  <si>
    <t xml:space="preserve">GPIO14</t>
  </si>
  <si>
    <t xml:space="preserve">GPIO_PE7</t>
  </si>
  <si>
    <t xml:space="preserve">L30</t>
  </si>
  <si>
    <t xml:space="preserve">unused_GPIO_PE7</t>
  </si>
  <si>
    <t xml:space="preserve">GPIO3_PE.07</t>
  </si>
  <si>
    <t xml:space="preserve">PM3_PWM3</t>
  </si>
  <si>
    <t xml:space="preserve">PWM3</t>
  </si>
  <si>
    <t xml:space="preserve">pe7</t>
  </si>
  <si>
    <t xml:space="preserve">wake5</t>
  </si>
  <si>
    <t xml:space="preserve">GPIO #14 or Pulse Width Modulator</t>
  </si>
  <si>
    <t xml:space="preserve">Fan</t>
  </si>
  <si>
    <t xml:space="preserve">I2C2_SCL</t>
  </si>
  <si>
    <t xml:space="preserve">GEN3_I2C_SCL</t>
  </si>
  <si>
    <t xml:space="preserve">J31</t>
  </si>
  <si>
    <t xml:space="preserve">unused_GEN3_I2C_SCL</t>
  </si>
  <si>
    <t xml:space="preserve">GPIO3_PF.00</t>
  </si>
  <si>
    <t xml:space="preserve">I2C3_CLK</t>
  </si>
  <si>
    <t xml:space="preserve">I2C3</t>
  </si>
  <si>
    <t xml:space="preserve">gen3_i2c_scl_pf0</t>
  </si>
  <si>
    <t xml:space="preserve">z</t>
  </si>
  <si>
    <t xml:space="preserve">Disable</t>
  </si>
  <si>
    <t xml:space="preserve">2.2K</t>
  </si>
  <si>
    <t xml:space="preserve">General I2C 2 Clock.  4.7kΩ pull-up to 1.8V on the module.</t>
  </si>
  <si>
    <t xml:space="preserve">I2C Bus to Baseboard</t>
  </si>
  <si>
    <t xml:space="preserve">I2C2_SDA</t>
  </si>
  <si>
    <t xml:space="preserve">GEN3_I2C_SDA</t>
  </si>
  <si>
    <t xml:space="preserve">N36</t>
  </si>
  <si>
    <t xml:space="preserve">L34</t>
  </si>
  <si>
    <t xml:space="preserve">unused_GEN3_I2C_SDA</t>
  </si>
  <si>
    <t xml:space="preserve">GPIO3_PF.01</t>
  </si>
  <si>
    <t xml:space="preserve">I2C3_DAT</t>
  </si>
  <si>
    <t xml:space="preserve">gen3_i2c_sda_pf1</t>
  </si>
  <si>
    <t xml:space="preserve">wake20</t>
  </si>
  <si>
    <t xml:space="preserve">General I2C 2 Data.  4.7kΩ pull-up to 1.8V on the module.</t>
  </si>
  <si>
    <t xml:space="preserve">CAM</t>
  </si>
  <si>
    <t xml:space="preserve">CAM_I2C_SCL</t>
  </si>
  <si>
    <t xml:space="preserve">P6</t>
  </si>
  <si>
    <t xml:space="preserve">P5</t>
  </si>
  <si>
    <t xml:space="preserve">unused_CAM_I2C_SCL</t>
  </si>
  <si>
    <t xml:space="preserve">GPIO3_PS.02</t>
  </si>
  <si>
    <t xml:space="preserve">I2CVI_CLK</t>
  </si>
  <si>
    <t xml:space="preserve">I2CVI</t>
  </si>
  <si>
    <t xml:space="preserve">cam_i2c_scl_ps2</t>
  </si>
  <si>
    <t xml:space="preserve">vddio_cam</t>
  </si>
  <si>
    <t xml:space="preserve">wake47</t>
  </si>
  <si>
    <t xml:space="preserve">Enable</t>
  </si>
  <si>
    <t xml:space="preserve">Camera I2C Clock. 1kΩ pull-up to 3.3V on the module.</t>
  </si>
  <si>
    <t xml:space="preserve">Camera Connector</t>
  </si>
  <si>
    <t xml:space="preserve">CAM_I2C_SDA</t>
  </si>
  <si>
    <t xml:space="preserve">P1</t>
  </si>
  <si>
    <t xml:space="preserve">P4</t>
  </si>
  <si>
    <t xml:space="preserve">unused_CAM_I2C_SDA</t>
  </si>
  <si>
    <t xml:space="preserve">GPIO3_PS.03</t>
  </si>
  <si>
    <t xml:space="preserve">I2CVI_DAT</t>
  </si>
  <si>
    <t xml:space="preserve">cam_i2c_sda_ps3</t>
  </si>
  <si>
    <t xml:space="preserve">wake48</t>
  </si>
  <si>
    <t xml:space="preserve">Camera I2C Data. 1kΩ pull-up to 3.3V on the module.</t>
  </si>
  <si>
    <t xml:space="preserve">CAM0_MCLK</t>
  </si>
  <si>
    <t xml:space="preserve">CAM1_MCLK</t>
  </si>
  <si>
    <t xml:space="preserve">N6</t>
  </si>
  <si>
    <t xml:space="preserve">P7</t>
  </si>
  <si>
    <t xml:space="preserve">unused_CAM1_MCLK</t>
  </si>
  <si>
    <t xml:space="preserve">GPIO3_PS.00</t>
  </si>
  <si>
    <t xml:space="preserve">extperiph3_clk</t>
  </si>
  <si>
    <t xml:space="preserve">EXTPERIPH3</t>
  </si>
  <si>
    <t xml:space="preserve">cam1_mclk_ps0</t>
  </si>
  <si>
    <t xml:space="preserve">Camera 0 Reference Clock</t>
  </si>
  <si>
    <t xml:space="preserve">Camera Connector #1</t>
  </si>
  <si>
    <t xml:space="preserve">CAM2_MCLK</t>
  </si>
  <si>
    <t xml:space="preserve">T7</t>
  </si>
  <si>
    <t xml:space="preserve">P2</t>
  </si>
  <si>
    <t xml:space="preserve">unused_CAM2_MCLK</t>
  </si>
  <si>
    <t xml:space="preserve">GPIO3_PS.01</t>
  </si>
  <si>
    <t xml:space="preserve">cam2_mclk_ps1</t>
  </si>
  <si>
    <t xml:space="preserve">Camera 1 Reference Clock</t>
  </si>
  <si>
    <t xml:space="preserve">Camera Connector #2</t>
  </si>
  <si>
    <t xml:space="preserve">CAM_RST</t>
  </si>
  <si>
    <t xml:space="preserve">unused_CAM_RST</t>
  </si>
  <si>
    <t xml:space="preserve">GPIO3_PS.04</t>
  </si>
  <si>
    <t xml:space="preserve">VGP1</t>
  </si>
  <si>
    <t xml:space="preserve">cam_rst_ps4</t>
  </si>
  <si>
    <t xml:space="preserve">GPIO01</t>
  </si>
  <si>
    <t xml:space="preserve">CAM_AF_EN</t>
  </si>
  <si>
    <t xml:space="preserve">P3</t>
  </si>
  <si>
    <t xml:space="preserve">R5</t>
  </si>
  <si>
    <t xml:space="preserve">unused_CAM_AF_EN</t>
  </si>
  <si>
    <t xml:space="preserve">GPIO3_PS.05</t>
  </si>
  <si>
    <t xml:space="preserve">vimclk_alt3</t>
  </si>
  <si>
    <t xml:space="preserve">VIMCLK</t>
  </si>
  <si>
    <t xml:space="preserve">VGP2</t>
  </si>
  <si>
    <t xml:space="preserve">cam_af_en_ps5</t>
  </si>
  <si>
    <t xml:space="preserve">GPIO #1 or Camera MCLK #3</t>
  </si>
  <si>
    <t xml:space="preserve">CAM_FLASH_EN</t>
  </si>
  <si>
    <t xml:space="preserve">R8</t>
  </si>
  <si>
    <t xml:space="preserve">unused_CAM_FLASH_EN</t>
  </si>
  <si>
    <t xml:space="preserve">GPIO3_PS.06</t>
  </si>
  <si>
    <t xml:space="preserve">VGP3</t>
  </si>
  <si>
    <t xml:space="preserve">cam_flash_en_ps6</t>
  </si>
  <si>
    <t xml:space="preserve">CAM0_PWDN</t>
  </si>
  <si>
    <t xml:space="preserve">CAM1_PWDN</t>
  </si>
  <si>
    <t xml:space="preserve">N5</t>
  </si>
  <si>
    <t xml:space="preserve">R6</t>
  </si>
  <si>
    <t xml:space="preserve">unused_CAM1_PWDN</t>
  </si>
  <si>
    <t xml:space="preserve">GPIO3_PS.07</t>
  </si>
  <si>
    <t xml:space="preserve">VGP4</t>
  </si>
  <si>
    <t xml:space="preserve">cam1_pwdn_ps7</t>
  </si>
  <si>
    <t xml:space="preserve">Camera 0 Powerdown or GPIO</t>
  </si>
  <si>
    <t xml:space="preserve">CAM2_PWDN</t>
  </si>
  <si>
    <t xml:space="preserve">T6</t>
  </si>
  <si>
    <t xml:space="preserve">unused_CAM2_PWDN</t>
  </si>
  <si>
    <t xml:space="preserve">GPIO3_PT.00</t>
  </si>
  <si>
    <t xml:space="preserve">VGP5</t>
  </si>
  <si>
    <t xml:space="preserve">cam2_pwdn_pt0</t>
  </si>
  <si>
    <t xml:space="preserve">Camera 1 Powerdown or GPIO</t>
  </si>
  <si>
    <t xml:space="preserve">CAM1_STROBE</t>
  </si>
  <si>
    <t xml:space="preserve">R7</t>
  </si>
  <si>
    <t xml:space="preserve">unused_CAM1_STROBE</t>
  </si>
  <si>
    <t xml:space="preserve">GPIO3_PT.01</t>
  </si>
  <si>
    <t xml:space="preserve">VGP6</t>
  </si>
  <si>
    <t xml:space="preserve">cam1_strobe_pt1</t>
  </si>
  <si>
    <t xml:space="preserve">PEX_CTL</t>
  </si>
  <si>
    <t xml:space="preserve">PCIE0_CLKREQ*</t>
  </si>
  <si>
    <t xml:space="preserve">PEX_L0_CLKREQ_N</t>
  </si>
  <si>
    <t xml:space="preserve">AV36</t>
  </si>
  <si>
    <t xml:space="preserve">AP31</t>
  </si>
  <si>
    <t xml:space="preserve">unused_PEX_L0_CLKREQ_N</t>
  </si>
  <si>
    <t xml:space="preserve">GPIO3_PA.01</t>
  </si>
  <si>
    <t xml:space="preserve">pe0_clkreq_l</t>
  </si>
  <si>
    <t xml:space="preserve">PE0</t>
  </si>
  <si>
    <t xml:space="preserve">pex_l0_clkreq_n_pa1</t>
  </si>
  <si>
    <t xml:space="preserve">vddio_pex_ctl</t>
  </si>
  <si>
    <t xml:space="preserve">47K</t>
  </si>
  <si>
    <t xml:space="preserve">PCIE #0 Clock Request (PCIe Ctrl #0).  47kΩ pull-up to 3.3V on the module.</t>
  </si>
  <si>
    <t xml:space="preserve">PCI-E Controller 0 Clock Request</t>
  </si>
  <si>
    <t xml:space="preserve">PCIE0_RST*</t>
  </si>
  <si>
    <t xml:space="preserve">PEX_L0_RST_N</t>
  </si>
  <si>
    <t xml:space="preserve">AT35</t>
  </si>
  <si>
    <t xml:space="preserve">AM31</t>
  </si>
  <si>
    <t xml:space="preserve">unused_PEX_L0_RST_N</t>
  </si>
  <si>
    <t xml:space="preserve">GPIO3_PA.00</t>
  </si>
  <si>
    <t xml:space="preserve">pe0_rst_l</t>
  </si>
  <si>
    <t xml:space="preserve">pex_l0_rst_n_pa0</t>
  </si>
  <si>
    <t xml:space="preserve">4.7K</t>
  </si>
  <si>
    <t xml:space="preserve">PEX_L0_RST_N_AP</t>
  </si>
  <si>
    <t xml:space="preserve">PCI-E Controller 0 Reset</t>
  </si>
  <si>
    <t xml:space="preserve">PEX_L1_CLKREQ_N</t>
  </si>
  <si>
    <t xml:space="preserve">AT37</t>
  </si>
  <si>
    <t xml:space="preserve">AP32</t>
  </si>
  <si>
    <t xml:space="preserve">unused_PEX_L1_CLKREQ_N</t>
  </si>
  <si>
    <t xml:space="preserve">GPIO3_PA.04</t>
  </si>
  <si>
    <t xml:space="preserve">pe1_clkreq_l</t>
  </si>
  <si>
    <t xml:space="preserve">PE1</t>
  </si>
  <si>
    <t xml:space="preserve">pex_l1_clkreq_n_pa4</t>
  </si>
  <si>
    <t xml:space="preserve">PEX_L1_CLKREQ_N_AP</t>
  </si>
  <si>
    <t xml:space="preserve">PCI-E  Controller 1 Clock Request</t>
  </si>
  <si>
    <t xml:space="preserve">PEX_L1_RST_N</t>
  </si>
  <si>
    <t xml:space="preserve">AR38</t>
  </si>
  <si>
    <t xml:space="preserve">AN32</t>
  </si>
  <si>
    <t xml:space="preserve">unused_PEX_L1_RST_N</t>
  </si>
  <si>
    <t xml:space="preserve">GPIO3_PA.03</t>
  </si>
  <si>
    <t xml:space="preserve">pe1_rst_l</t>
  </si>
  <si>
    <t xml:space="preserve">pex_l1_rst_n_pa3</t>
  </si>
  <si>
    <t xml:space="preserve">PEX_L1_RST_N_AP</t>
  </si>
  <si>
    <t xml:space="preserve">PCI-E Controller 1 Reset</t>
  </si>
  <si>
    <t xml:space="preserve">PCIE_WAKE*</t>
  </si>
  <si>
    <t xml:space="preserve">PEX_WAKE_N</t>
  </si>
  <si>
    <t xml:space="preserve">AU36</t>
  </si>
  <si>
    <t xml:space="preserve">AN31</t>
  </si>
  <si>
    <t xml:space="preserve">unused_PEX_WAKE_N</t>
  </si>
  <si>
    <t xml:space="preserve">GPIO3_PA.02</t>
  </si>
  <si>
    <t xml:space="preserve">pe_wake_l</t>
  </si>
  <si>
    <t xml:space="preserve">PE</t>
  </si>
  <si>
    <t xml:space="preserve">pex_wake_n_pa2</t>
  </si>
  <si>
    <t xml:space="preserve">wake0</t>
  </si>
  <si>
    <t xml:space="preserve">Yes</t>
  </si>
  <si>
    <t xml:space="preserve">100K</t>
  </si>
  <si>
    <t xml:space="preserve">PCIe Wake. 100kΩ pull-up to 3.3V on the module.</t>
  </si>
  <si>
    <t xml:space="preserve">SATA_LED_ACTIVE</t>
  </si>
  <si>
    <t xml:space="preserve">AT34</t>
  </si>
  <si>
    <t xml:space="preserve">AL30</t>
  </si>
  <si>
    <t xml:space="preserve">unused_SATA_LED_ACTIVE</t>
  </si>
  <si>
    <t xml:space="preserve">GPIO3_PA.05</t>
  </si>
  <si>
    <t xml:space="preserve">SATA</t>
  </si>
  <si>
    <t xml:space="preserve">sata_led_active_pa5</t>
  </si>
  <si>
    <t xml:space="preserve">Int PU</t>
  </si>
  <si>
    <t xml:space="preserve">GPU_PGOOD_OVR</t>
  </si>
  <si>
    <t xml:space="preserve">GPU Power Good</t>
  </si>
  <si>
    <t xml:space="preserve">MOD_SLEEP*</t>
  </si>
  <si>
    <t xml:space="preserve">GPIO_PA6</t>
  </si>
  <si>
    <t xml:space="preserve">AU37</t>
  </si>
  <si>
    <t xml:space="preserve">AK30</t>
  </si>
  <si>
    <t xml:space="preserve">unused_GPIO_PA6</t>
  </si>
  <si>
    <t xml:space="preserve">GPIO3_PA.06</t>
  </si>
  <si>
    <t xml:space="preserve">pa6</t>
  </si>
  <si>
    <t xml:space="preserve">wake1</t>
  </si>
  <si>
    <t xml:space="preserve">Drive 1</t>
  </si>
  <si>
    <t xml:space="preserve">MOD_SLEEP</t>
  </si>
  <si>
    <t xml:space="preserve">PCIE0_CLK_P</t>
  </si>
  <si>
    <t xml:space="preserve">PEX_CLK1P</t>
  </si>
  <si>
    <t xml:space="preserve">AU34</t>
  </si>
  <si>
    <t xml:space="preserve">AP29</t>
  </si>
  <si>
    <t xml:space="preserve">unused_PEX_CLK1P</t>
  </si>
  <si>
    <t xml:space="preserve">PEX_CLK_OUT_1_P</t>
  </si>
  <si>
    <t xml:space="preserve">PCIe #0 Reference Clock+ (PCIe Ctrl #0)</t>
  </si>
  <si>
    <t xml:space="preserve">PCI-E Controller 0 Clock</t>
  </si>
  <si>
    <t xml:space="preserve">PCIE0_CLK_N</t>
  </si>
  <si>
    <t xml:space="preserve">PEX_CLK1N</t>
  </si>
  <si>
    <t xml:space="preserve">AV34</t>
  </si>
  <si>
    <t xml:space="preserve">AN29</t>
  </si>
  <si>
    <t xml:space="preserve">unused_PEX_CLK1N</t>
  </si>
  <si>
    <t xml:space="preserve">PEX_CLK_OUT_1_N</t>
  </si>
  <si>
    <t xml:space="preserve">PCIe #0 Reference Clock - (PCIe Ctrl #0)</t>
  </si>
  <si>
    <t xml:space="preserve">PEX_CLK2P</t>
  </si>
  <si>
    <t xml:space="preserve">AU35</t>
  </si>
  <si>
    <t xml:space="preserve">AN30</t>
  </si>
  <si>
    <t xml:space="preserve">unused_PEX_CLK2P</t>
  </si>
  <si>
    <t xml:space="preserve">PEX_CLK_OUT_2_P</t>
  </si>
  <si>
    <t xml:space="preserve">PCIe #1 Reference Clock+ (PCIe Ctrl #1)</t>
  </si>
  <si>
    <t xml:space="preserve">PCI-E Controller 1 Clock</t>
  </si>
  <si>
    <t xml:space="preserve">PEX_CLK2N</t>
  </si>
  <si>
    <t xml:space="preserve">AV35</t>
  </si>
  <si>
    <t xml:space="preserve">AP30</t>
  </si>
  <si>
    <t xml:space="preserve">unused_PEX_CLK2N</t>
  </si>
  <si>
    <t xml:space="preserve">PEX_CLK_OUT_2_N</t>
  </si>
  <si>
    <t xml:space="preserve">PCIe #1 Reference Clock - (PCIe Ctrl #1)</t>
  </si>
  <si>
    <t xml:space="preserve">SDMMC1 (3.3V Capable)</t>
  </si>
  <si>
    <t xml:space="preserve">1.8V/3.3V</t>
  </si>
  <si>
    <t xml:space="preserve">SDMMC1_CLK</t>
  </si>
  <si>
    <t xml:space="preserve">AU4</t>
  </si>
  <si>
    <t xml:space="preserve">AP4</t>
  </si>
  <si>
    <t xml:space="preserve">unused_SDMMC1_CLK</t>
  </si>
  <si>
    <t xml:space="preserve">GPIO3_PM.00</t>
  </si>
  <si>
    <t xml:space="preserve">SDMMC1</t>
  </si>
  <si>
    <t xml:space="preserve">sdmmc1_clk_pm0</t>
  </si>
  <si>
    <t xml:space="preserve">vddio_sdmmc1</t>
  </si>
  <si>
    <t xml:space="preserve">Micro SD Card on module</t>
  </si>
  <si>
    <t xml:space="preserve">SDMMC1_CMD</t>
  </si>
  <si>
    <t xml:space="preserve">AV4</t>
  </si>
  <si>
    <t xml:space="preserve">AN5</t>
  </si>
  <si>
    <t xml:space="preserve">unused_SDMMC1_CMD</t>
  </si>
  <si>
    <t xml:space="preserve">GPIO3_PM.01</t>
  </si>
  <si>
    <t xml:space="preserve">sdmmc1_cmd_pm1</t>
  </si>
  <si>
    <t xml:space="preserve">SDMMC1_DAT0</t>
  </si>
  <si>
    <t xml:space="preserve">AV3</t>
  </si>
  <si>
    <t xml:space="preserve">AM5</t>
  </si>
  <si>
    <t xml:space="preserve">unused_SDMMC1_DAT0</t>
  </si>
  <si>
    <t xml:space="preserve">GPIO3_PM.05</t>
  </si>
  <si>
    <t xml:space="preserve">sdmmc1_dat0_pm5</t>
  </si>
  <si>
    <t xml:space="preserve">SDMMC1_DAT1</t>
  </si>
  <si>
    <t xml:space="preserve">AU3</t>
  </si>
  <si>
    <t xml:space="preserve">AM4</t>
  </si>
  <si>
    <t xml:space="preserve">unused_SDMMC1_DAT1</t>
  </si>
  <si>
    <t xml:space="preserve">GPIO3_PM.04</t>
  </si>
  <si>
    <t xml:space="preserve">sdmmc1_dat1_pm4</t>
  </si>
  <si>
    <t xml:space="preserve">wake17</t>
  </si>
  <si>
    <t xml:space="preserve">SDMMC1_DAT2</t>
  </si>
  <si>
    <t xml:space="preserve">AT4</t>
  </si>
  <si>
    <t xml:space="preserve">AN4</t>
  </si>
  <si>
    <t xml:space="preserve">unused_SDMMC1_DAT2</t>
  </si>
  <si>
    <t xml:space="preserve">GPIO3_PM.03</t>
  </si>
  <si>
    <t xml:space="preserve">sdmmc1_dat2_pm3</t>
  </si>
  <si>
    <t xml:space="preserve">SDMMC1_DAT3</t>
  </si>
  <si>
    <t xml:space="preserve">AU2</t>
  </si>
  <si>
    <t xml:space="preserve">AL5</t>
  </si>
  <si>
    <t xml:space="preserve">unused_SDMMC1_DAT3</t>
  </si>
  <si>
    <t xml:space="preserve">GPIO3_PM.02</t>
  </si>
  <si>
    <t xml:space="preserve">sdmmc1_dat3_pm2</t>
  </si>
  <si>
    <t xml:space="preserve">SDMMC1_COMP</t>
  </si>
  <si>
    <t xml:space="preserve">AT5</t>
  </si>
  <si>
    <t xml:space="preserve">AP5</t>
  </si>
  <si>
    <t xml:space="preserve">unused_SDMMC1_COMP</t>
  </si>
  <si>
    <t xml:space="preserve">SDMMC1_COMP_PD</t>
  </si>
  <si>
    <t xml:space="preserve">SDMMC2</t>
  </si>
  <si>
    <t xml:space="preserve">SDMMC2_CLK</t>
  </si>
  <si>
    <t xml:space="preserve">K1</t>
  </si>
  <si>
    <t xml:space="preserve">J1</t>
  </si>
  <si>
    <t xml:space="preserve">unused_SDMMC2_CLK</t>
  </si>
  <si>
    <t xml:space="preserve">vddio_sdmmc2</t>
  </si>
  <si>
    <t xml:space="preserve">WIFI SDIO</t>
  </si>
  <si>
    <t xml:space="preserve">SDMMC2_CLKB</t>
  </si>
  <si>
    <t xml:space="preserve">K2</t>
  </si>
  <si>
    <t xml:space="preserve">J2</t>
  </si>
  <si>
    <t xml:space="preserve">unused_SDMMC2_CLKB</t>
  </si>
  <si>
    <t xml:space="preserve">SDMMC2_CMD</t>
  </si>
  <si>
    <t xml:space="preserve">K6</t>
  </si>
  <si>
    <t xml:space="preserve">J7</t>
  </si>
  <si>
    <t xml:space="preserve">unused_SDMMC2_CMD</t>
  </si>
  <si>
    <t xml:space="preserve">SDMMC2_DAT0</t>
  </si>
  <si>
    <t xml:space="preserve">J3</t>
  </si>
  <si>
    <t xml:space="preserve">unused_SDMMC2_DAT0</t>
  </si>
  <si>
    <t xml:space="preserve">SDMMC2_DAT1</t>
  </si>
  <si>
    <t xml:space="preserve">G3</t>
  </si>
  <si>
    <t xml:space="preserve">L4</t>
  </si>
  <si>
    <t xml:space="preserve">unused_SDMMC2_DAT1</t>
  </si>
  <si>
    <t xml:space="preserve">wake18</t>
  </si>
  <si>
    <t xml:space="preserve">SDMMC2_DAT2</t>
  </si>
  <si>
    <t xml:space="preserve">H3</t>
  </si>
  <si>
    <t xml:space="preserve">unused_SDMMC2_DAT2</t>
  </si>
  <si>
    <t xml:space="preserve">SDMMC2_DAT3</t>
  </si>
  <si>
    <t xml:space="preserve">K7</t>
  </si>
  <si>
    <t xml:space="preserve">unused_SDMMC2_DAT3</t>
  </si>
  <si>
    <t xml:space="preserve">SDMMC2_DAT4</t>
  </si>
  <si>
    <t xml:space="preserve">K5</t>
  </si>
  <si>
    <t xml:space="preserve">unused_SDMMC2_DAT4</t>
  </si>
  <si>
    <t xml:space="preserve">SDMMC2_DAT5</t>
  </si>
  <si>
    <t xml:space="preserve">G1</t>
  </si>
  <si>
    <t xml:space="preserve">unused_SDMMC2_DAT5</t>
  </si>
  <si>
    <t xml:space="preserve">SDMMC2_DAT6</t>
  </si>
  <si>
    <t xml:space="preserve">G2</t>
  </si>
  <si>
    <t xml:space="preserve">H5</t>
  </si>
  <si>
    <t xml:space="preserve">unused_SDMMC2_DAT6</t>
  </si>
  <si>
    <t xml:space="preserve">SDMMC2_DAT7</t>
  </si>
  <si>
    <t xml:space="preserve">K3</t>
  </si>
  <si>
    <t xml:space="preserve">J4</t>
  </si>
  <si>
    <t xml:space="preserve">unused_SDMMC2_DAT7</t>
  </si>
  <si>
    <t xml:space="preserve">SDMMC2_DQS</t>
  </si>
  <si>
    <t xml:space="preserve">H2</t>
  </si>
  <si>
    <t xml:space="preserve">J6</t>
  </si>
  <si>
    <t xml:space="preserve">unused_SDMMC2_DQS</t>
  </si>
  <si>
    <t xml:space="preserve">SDMMC2_DQSB</t>
  </si>
  <si>
    <t xml:space="preserve">H1</t>
  </si>
  <si>
    <t xml:space="preserve">J5</t>
  </si>
  <si>
    <t xml:space="preserve">unused_SDMMC2_DQSB</t>
  </si>
  <si>
    <t xml:space="preserve">SDMMC2_COMP_PD</t>
  </si>
  <si>
    <t xml:space="preserve">unused_SDMMC2_COMP_PD</t>
  </si>
  <si>
    <t xml:space="preserve">SDMMC3 (3.3V Capable)</t>
  </si>
  <si>
    <t xml:space="preserve">SDMMC_CLK</t>
  </si>
  <si>
    <t xml:space="preserve">SDMMC3_CLK</t>
  </si>
  <si>
    <t xml:space="preserve">H33</t>
  </si>
  <si>
    <t xml:space="preserve">D33</t>
  </si>
  <si>
    <t xml:space="preserve">unused_SDMMC3_CLK</t>
  </si>
  <si>
    <t xml:space="preserve">GPIO3_PP.00</t>
  </si>
  <si>
    <t xml:space="preserve">SDMMC3</t>
  </si>
  <si>
    <t xml:space="preserve">sdmmc3_clk_pp0</t>
  </si>
  <si>
    <t xml:space="preserve">vddio_sdmmc3</t>
  </si>
  <si>
    <t xml:space="preserve">SD Card or SDIO Clock</t>
  </si>
  <si>
    <t xml:space="preserve">SD Card Connector</t>
  </si>
  <si>
    <t xml:space="preserve">SDMMC_CMD</t>
  </si>
  <si>
    <t xml:space="preserve">SDMMC3_CMD</t>
  </si>
  <si>
    <t xml:space="preserve">G38</t>
  </si>
  <si>
    <t xml:space="preserve">D34</t>
  </si>
  <si>
    <t xml:space="preserve">unused_SDMMC3_CMD</t>
  </si>
  <si>
    <t xml:space="preserve">GPIO3_PP.01</t>
  </si>
  <si>
    <t xml:space="preserve">sdmmc3_cmd_pp1</t>
  </si>
  <si>
    <t xml:space="preserve">SD Card or SDIO Command</t>
  </si>
  <si>
    <t xml:space="preserve">SDMMC_DAT0</t>
  </si>
  <si>
    <t xml:space="preserve">SDMMC3_DAT0</t>
  </si>
  <si>
    <t xml:space="preserve">H34</t>
  </si>
  <si>
    <t xml:space="preserve">F33</t>
  </si>
  <si>
    <t xml:space="preserve">unused_SDMMC3_DAT0</t>
  </si>
  <si>
    <t xml:space="preserve">GPIO3_PP.05</t>
  </si>
  <si>
    <t xml:space="preserve">sdmmc3_dat0_pp5</t>
  </si>
  <si>
    <t xml:space="preserve">SD Card or SDIO Data 0</t>
  </si>
  <si>
    <t xml:space="preserve">SDMMC_DAT1</t>
  </si>
  <si>
    <t xml:space="preserve">SDMMC3_DAT1</t>
  </si>
  <si>
    <t xml:space="preserve">J34</t>
  </si>
  <si>
    <t xml:space="preserve">F32</t>
  </si>
  <si>
    <t xml:space="preserve">unused_SDMMC3_DAT1</t>
  </si>
  <si>
    <t xml:space="preserve">GPIO3_PP.04</t>
  </si>
  <si>
    <t xml:space="preserve">sdmmc3_dat1_pp4</t>
  </si>
  <si>
    <t xml:space="preserve">wake45</t>
  </si>
  <si>
    <t xml:space="preserve">SD Card or SDIO Data 1</t>
  </si>
  <si>
    <t xml:space="preserve">SDMMC_DAT2</t>
  </si>
  <si>
    <t xml:space="preserve">SDMMC3_DAT2</t>
  </si>
  <si>
    <t xml:space="preserve">H36</t>
  </si>
  <si>
    <t xml:space="preserve">E34</t>
  </si>
  <si>
    <t xml:space="preserve">unused_SDMMC3_DAT2</t>
  </si>
  <si>
    <t xml:space="preserve">GPIO3_PP.03</t>
  </si>
  <si>
    <t xml:space="preserve">sdmmc3_dat2_pp3</t>
  </si>
  <si>
    <t xml:space="preserve">SD Card or SDIO Data 2</t>
  </si>
  <si>
    <t xml:space="preserve">SDMMC_DAT3</t>
  </si>
  <si>
    <t xml:space="preserve">SDMMC3_DAT3</t>
  </si>
  <si>
    <t xml:space="preserve">H38</t>
  </si>
  <si>
    <t xml:space="preserve">E33</t>
  </si>
  <si>
    <t xml:space="preserve">unused_SDMMC3_DAT3</t>
  </si>
  <si>
    <t xml:space="preserve">GPIO3_PP.02</t>
  </si>
  <si>
    <t xml:space="preserve">sdmmc3_dat3_pp2</t>
  </si>
  <si>
    <t xml:space="preserve">SD Card or SDIO Data 3</t>
  </si>
  <si>
    <t xml:space="preserve">SDMMC3_COMP</t>
  </si>
  <si>
    <t xml:space="preserve">H37</t>
  </si>
  <si>
    <t xml:space="preserve">F34</t>
  </si>
  <si>
    <t xml:space="preserve">unused_SDMMC3_COMP</t>
  </si>
  <si>
    <t xml:space="preserve">SDMMC3_COMP_PD</t>
  </si>
  <si>
    <t xml:space="preserve">SDMMC4</t>
  </si>
  <si>
    <t xml:space="preserve">SDMMC4_CLK</t>
  </si>
  <si>
    <t xml:space="preserve">E1</t>
  </si>
  <si>
    <t xml:space="preserve">unused_SDMMC4_CLK</t>
  </si>
  <si>
    <t xml:space="preserve">vddio_sdmmc4</t>
  </si>
  <si>
    <t xml:space="preserve">eMMC</t>
  </si>
  <si>
    <t xml:space="preserve">Unused on devkit modules, used for eMMC on production modules</t>
  </si>
  <si>
    <t xml:space="preserve">eMMC on module</t>
  </si>
  <si>
    <t xml:space="preserve">SDMMC4_CLKB</t>
  </si>
  <si>
    <t xml:space="preserve">E2</t>
  </si>
  <si>
    <t xml:space="preserve">unused_SDMMC4_CLKB</t>
  </si>
  <si>
    <t xml:space="preserve">SDMMC4_CMD</t>
  </si>
  <si>
    <t xml:space="preserve">E3</t>
  </si>
  <si>
    <t xml:space="preserve">H4</t>
  </si>
  <si>
    <t xml:space="preserve">unused_SDMMC4_CMD</t>
  </si>
  <si>
    <t xml:space="preserve">SDMMC4_DAT0</t>
  </si>
  <si>
    <t xml:space="preserve">C1</t>
  </si>
  <si>
    <t xml:space="preserve">F5</t>
  </si>
  <si>
    <t xml:space="preserve">unused_SDMMC4_DAT0</t>
  </si>
  <si>
    <t xml:space="preserve">SDMMC4_DAT1</t>
  </si>
  <si>
    <t xml:space="preserve">C2</t>
  </si>
  <si>
    <t xml:space="preserve">D1</t>
  </si>
  <si>
    <t xml:space="preserve">unused_SDMMC4_DAT1</t>
  </si>
  <si>
    <t xml:space="preserve">wake46</t>
  </si>
  <si>
    <t xml:space="preserve">SDMMC4_DAT2</t>
  </si>
  <si>
    <t xml:space="preserve">G5</t>
  </si>
  <si>
    <t xml:space="preserve">unused_SDMMC4_DAT2</t>
  </si>
  <si>
    <t xml:space="preserve">SDMMC4_DAT3</t>
  </si>
  <si>
    <t xml:space="preserve">B2</t>
  </si>
  <si>
    <t xml:space="preserve">D2</t>
  </si>
  <si>
    <t xml:space="preserve">unused_SDMMC4_DAT3</t>
  </si>
  <si>
    <t xml:space="preserve">SDMMC4_DAT4</t>
  </si>
  <si>
    <t xml:space="preserve">B3</t>
  </si>
  <si>
    <t xml:space="preserve">unused_SDMMC4_DAT4</t>
  </si>
  <si>
    <t xml:space="preserve">SDMMC4_DAT5</t>
  </si>
  <si>
    <t xml:space="preserve">H6</t>
  </si>
  <si>
    <t xml:space="preserve">unused_SDMMC4_DAT5</t>
  </si>
  <si>
    <t xml:space="preserve">SDMMC4_DAT6</t>
  </si>
  <si>
    <t xml:space="preserve">unused_SDMMC4_DAT6</t>
  </si>
  <si>
    <t xml:space="preserve">SDMMC4_DAT7</t>
  </si>
  <si>
    <t xml:space="preserve">D3</t>
  </si>
  <si>
    <t xml:space="preserve">F4</t>
  </si>
  <si>
    <t xml:space="preserve">unused_SDMMC4_DAT7</t>
  </si>
  <si>
    <t xml:space="preserve">SDMMC4_DQS</t>
  </si>
  <si>
    <t xml:space="preserve">unused_SDMMC4_DQS</t>
  </si>
  <si>
    <t xml:space="preserve">SDMMC4_DQSB</t>
  </si>
  <si>
    <t xml:space="preserve">unused_SDMMC4_DQSB</t>
  </si>
  <si>
    <t xml:space="preserve">SDMMC4_COMP_PD</t>
  </si>
  <si>
    <t xml:space="preserve">unused_SDMMC4_COMP_PD</t>
  </si>
  <si>
    <t xml:space="preserve">SYS</t>
  </si>
  <si>
    <t xml:space="preserve">ALS_PROX_INT</t>
  </si>
  <si>
    <t xml:space="preserve">AJ33</t>
  </si>
  <si>
    <t xml:space="preserve">AD27</t>
  </si>
  <si>
    <t xml:space="preserve">unused_ALS_PROX_INT</t>
  </si>
  <si>
    <t xml:space="preserve">GPIO3_PX.03</t>
  </si>
  <si>
    <t xml:space="preserve">als_prox_int_px3</t>
  </si>
  <si>
    <t xml:space="preserve">vddio_sys</t>
  </si>
  <si>
    <t xml:space="preserve">wake32</t>
  </si>
  <si>
    <t xml:space="preserve">RTL8111_ISOLATE_R*</t>
  </si>
  <si>
    <t xml:space="preserve">Ethernet isolate signal for WOL</t>
  </si>
  <si>
    <t xml:space="preserve">TEMP_ALERT</t>
  </si>
  <si>
    <t xml:space="preserve">AB36</t>
  </si>
  <si>
    <t xml:space="preserve">V29</t>
  </si>
  <si>
    <t xml:space="preserve">unused_TEMP_ALERT</t>
  </si>
  <si>
    <t xml:space="preserve">GPIO3_PX.04</t>
  </si>
  <si>
    <t xml:space="preserve">temp_alert_px4</t>
  </si>
  <si>
    <t xml:space="preserve">wake33</t>
  </si>
  <si>
    <t xml:space="preserve">THERM1_WARN*</t>
  </si>
  <si>
    <t xml:space="preserve">Overtemperature Alert</t>
  </si>
  <si>
    <t xml:space="preserve">MOTION_INT</t>
  </si>
  <si>
    <t xml:space="preserve">AB38</t>
  </si>
  <si>
    <t xml:space="preserve">U33</t>
  </si>
  <si>
    <t xml:space="preserve">unused_MOTION_INT</t>
  </si>
  <si>
    <t xml:space="preserve">GPIO3_PX.02</t>
  </si>
  <si>
    <t xml:space="preserve">motion_int_px2</t>
  </si>
  <si>
    <t xml:space="preserve">wake63</t>
  </si>
  <si>
    <t xml:space="preserve">TOUCH_RST</t>
  </si>
  <si>
    <t xml:space="preserve">AF34</t>
  </si>
  <si>
    <t xml:space="preserve">R33</t>
  </si>
  <si>
    <t xml:space="preserve">unused_TOUCH_RST</t>
  </si>
  <si>
    <t xml:space="preserve">GPIO3_PV.06</t>
  </si>
  <si>
    <t xml:space="preserve">touch_rst_pv6</t>
  </si>
  <si>
    <t xml:space="preserve">TOUCH_CLK</t>
  </si>
  <si>
    <t xml:space="preserve">AE37</t>
  </si>
  <si>
    <t xml:space="preserve">AA34</t>
  </si>
  <si>
    <t xml:space="preserve">unused_TOUCH_CLK</t>
  </si>
  <si>
    <t xml:space="preserve">GPIO3_PV.07</t>
  </si>
  <si>
    <t xml:space="preserve">TOUCH</t>
  </si>
  <si>
    <t xml:space="preserve">touch_clk_pv7</t>
  </si>
  <si>
    <t xml:space="preserve">TOUCH_INT</t>
  </si>
  <si>
    <t xml:space="preserve">AJ32</t>
  </si>
  <si>
    <t xml:space="preserve">AD34</t>
  </si>
  <si>
    <t xml:space="preserve">unused_TOUCH_INT</t>
  </si>
  <si>
    <t xml:space="preserve">GPIO3_PX.01</t>
  </si>
  <si>
    <t xml:space="preserve">touch_int_px1</t>
  </si>
  <si>
    <t xml:space="preserve">wake62</t>
  </si>
  <si>
    <t xml:space="preserve">MODEM_WAKE_AP</t>
  </si>
  <si>
    <t xml:space="preserve">AJ34</t>
  </si>
  <si>
    <t xml:space="preserve">AD28</t>
  </si>
  <si>
    <t xml:space="preserve">unused_MODEM_WAKE_AP</t>
  </si>
  <si>
    <t xml:space="preserve">GPIO3_PX.00</t>
  </si>
  <si>
    <t xml:space="preserve">modem_wake_ap_px0</t>
  </si>
  <si>
    <t xml:space="preserve">wake61</t>
  </si>
  <si>
    <t xml:space="preserve">SHUTDOWN_REQ*</t>
  </si>
  <si>
    <t xml:space="preserve">SHUTDOWN</t>
  </si>
  <si>
    <t xml:space="preserve">AH36</t>
  </si>
  <si>
    <t xml:space="preserve">AF32</t>
  </si>
  <si>
    <t xml:space="preserve">unused_SHUTDOWN</t>
  </si>
  <si>
    <t xml:space="preserve">shutdown</t>
  </si>
  <si>
    <t xml:space="preserve">THERMAL_SHUTDOWN_TEGRA*</t>
  </si>
  <si>
    <t xml:space="preserve">Shutdown Request to Baseboard</t>
  </si>
  <si>
    <t xml:space="preserve">SYS_RESET*</t>
  </si>
  <si>
    <t xml:space="preserve">SYS_RESET_N</t>
  </si>
  <si>
    <t xml:space="preserve">AG36</t>
  </si>
  <si>
    <t xml:space="preserve">AC30</t>
  </si>
  <si>
    <t xml:space="preserve">unused_SYS_RESET_N</t>
  </si>
  <si>
    <t xml:space="preserve">RESET</t>
  </si>
  <si>
    <t xml:space="preserve">PMIC_SYS_RST*</t>
  </si>
  <si>
    <t xml:space="preserve">AP Reset</t>
  </si>
  <si>
    <t xml:space="preserve">SLEEP/WAKE*</t>
  </si>
  <si>
    <t xml:space="preserve">BUTTON_POWER_ON</t>
  </si>
  <si>
    <t xml:space="preserve">AC36</t>
  </si>
  <si>
    <t xml:space="preserve">U34</t>
  </si>
  <si>
    <t xml:space="preserve">unused_BUTTON_POWER_ON</t>
  </si>
  <si>
    <t xml:space="preserve">GPIO3_PX.05</t>
  </si>
  <si>
    <t xml:space="preserve">button_power_on_px5</t>
  </si>
  <si>
    <t xml:space="preserve">wake24</t>
  </si>
  <si>
    <t xml:space="preserve">Configured as GPIO for optional use to indicate the system should enter or exit sleep mode.</t>
  </si>
  <si>
    <t xml:space="preserve">Power On</t>
  </si>
  <si>
    <t xml:space="preserve">FORCE_RECOVERY*</t>
  </si>
  <si>
    <t xml:space="preserve">BUTTON_VOL_UP</t>
  </si>
  <si>
    <t xml:space="preserve">AC37</t>
  </si>
  <si>
    <t xml:space="preserve">R34</t>
  </si>
  <si>
    <t xml:space="preserve">unused_BUTTON_VOL_UP</t>
  </si>
  <si>
    <t xml:space="preserve">GPIO3_PX.06</t>
  </si>
  <si>
    <t xml:space="preserve">button_vol_up_px6</t>
  </si>
  <si>
    <t xml:space="preserve">wake25</t>
  </si>
  <si>
    <t xml:space="preserve">rmc_1</t>
  </si>
  <si>
    <t xml:space="preserve">Force Recovery strap pin</t>
  </si>
  <si>
    <t xml:space="preserve">Button Header</t>
  </si>
  <si>
    <t xml:space="preserve">BUTTON_VOL_DOWN</t>
  </si>
  <si>
    <t xml:space="preserve">AD36</t>
  </si>
  <si>
    <t xml:space="preserve">Y32</t>
  </si>
  <si>
    <t xml:space="preserve">unused_BUTTON_VOL_DOWN</t>
  </si>
  <si>
    <t xml:space="preserve">GPIO3_PX.07</t>
  </si>
  <si>
    <t xml:space="preserve">button_vol_down_px7</t>
  </si>
  <si>
    <t xml:space="preserve">wake26</t>
  </si>
  <si>
    <t xml:space="preserve">rmc_2</t>
  </si>
  <si>
    <t xml:space="preserve">BUTTON_SLIDE_SW</t>
  </si>
  <si>
    <t xml:space="preserve">AF36</t>
  </si>
  <si>
    <t xml:space="preserve">AC28</t>
  </si>
  <si>
    <t xml:space="preserve">unused_BUTTON_SLIDE_SW</t>
  </si>
  <si>
    <t xml:space="preserve">GPIO3_PY.00</t>
  </si>
  <si>
    <t xml:space="preserve">button_slide_sw_py0</t>
  </si>
  <si>
    <t xml:space="preserve">wake27</t>
  </si>
  <si>
    <t xml:space="preserve">BUTTON_HOME</t>
  </si>
  <si>
    <t xml:space="preserve">AF37</t>
  </si>
  <si>
    <t xml:space="preserve">AC29</t>
  </si>
  <si>
    <t xml:space="preserve">unused_BUTTON_HOME</t>
  </si>
  <si>
    <t xml:space="preserve">GPIO3_PY.01</t>
  </si>
  <si>
    <t xml:space="preserve">button_home_py1</t>
  </si>
  <si>
    <t xml:space="preserve">wake28</t>
  </si>
  <si>
    <t xml:space="preserve">rmc_3</t>
  </si>
  <si>
    <t xml:space="preserve">CPU_PGOOD_OVR</t>
  </si>
  <si>
    <t xml:space="preserve">CPU Power Good</t>
  </si>
  <si>
    <t xml:space="preserve">GPIO12</t>
  </si>
  <si>
    <t xml:space="preserve">LCD_TE</t>
  </si>
  <si>
    <t xml:space="preserve">P33</t>
  </si>
  <si>
    <t xml:space="preserve">unused_LCD_TE</t>
  </si>
  <si>
    <t xml:space="preserve">GPIO3_PY.02</t>
  </si>
  <si>
    <t xml:space="preserve">DCA_LSPII</t>
  </si>
  <si>
    <t xml:space="preserve">DISPLAYA</t>
  </si>
  <si>
    <t xml:space="preserve">lcd_te_py2</t>
  </si>
  <si>
    <t xml:space="preserve">GPIO #12</t>
  </si>
  <si>
    <t xml:space="preserve">GPIO07</t>
  </si>
  <si>
    <t xml:space="preserve">LCD_BL_PWM</t>
  </si>
  <si>
    <t xml:space="preserve">AE32</t>
  </si>
  <si>
    <t xml:space="preserve">AA33</t>
  </si>
  <si>
    <t xml:space="preserve">unused_LCD_BL_PWM</t>
  </si>
  <si>
    <t xml:space="preserve">GPIO3_PV.00</t>
  </si>
  <si>
    <t xml:space="preserve">PM3_PWM0</t>
  </si>
  <si>
    <t xml:space="preserve">PWM0</t>
  </si>
  <si>
    <t xml:space="preserve">SOR0</t>
  </si>
  <si>
    <t xml:space="preserve">lcd_bl_pwm_pv0</t>
  </si>
  <si>
    <t xml:space="preserve">GPIO #7 or Pulse Width Modulator</t>
  </si>
  <si>
    <t xml:space="preserve">GPIO10</t>
  </si>
  <si>
    <t xml:space="preserve">LCD_BL_EN</t>
  </si>
  <si>
    <t xml:space="preserve">AE38</t>
  </si>
  <si>
    <t xml:space="preserve">AA32</t>
  </si>
  <si>
    <t xml:space="preserve">unused_LCD_BL_EN</t>
  </si>
  <si>
    <t xml:space="preserve">GPIO3_PV.01</t>
  </si>
  <si>
    <t xml:space="preserve">lcd_bl_en_pv1</t>
  </si>
  <si>
    <t xml:space="preserve">GPIO #10</t>
  </si>
  <si>
    <t xml:space="preserve">Module Vin Monitor</t>
  </si>
  <si>
    <t xml:space="preserve">LCD_RST</t>
  </si>
  <si>
    <t xml:space="preserve">AE36</t>
  </si>
  <si>
    <t xml:space="preserve">AC34</t>
  </si>
  <si>
    <t xml:space="preserve">unused_LCD_RST</t>
  </si>
  <si>
    <t xml:space="preserve">GPIO3_PV.02</t>
  </si>
  <si>
    <t xml:space="preserve">lcd_rst_pv2</t>
  </si>
  <si>
    <t xml:space="preserve">wake56</t>
  </si>
  <si>
    <t xml:space="preserve">LCD_GPIO1</t>
  </si>
  <si>
    <t xml:space="preserve">AE33</t>
  </si>
  <si>
    <t xml:space="preserve">AC27</t>
  </si>
  <si>
    <t xml:space="preserve">unused_LCD_GPIO1</t>
  </si>
  <si>
    <t xml:space="preserve">GPIO3_PV.03</t>
  </si>
  <si>
    <t xml:space="preserve">DISPLAYB</t>
  </si>
  <si>
    <t xml:space="preserve">lcd_gpio1_pv3</t>
  </si>
  <si>
    <t xml:space="preserve">wake57</t>
  </si>
  <si>
    <t xml:space="preserve">LCD_GPIO2</t>
  </si>
  <si>
    <t xml:space="preserve">AC32</t>
  </si>
  <si>
    <t xml:space="preserve">U32</t>
  </si>
  <si>
    <t xml:space="preserve">unused_LCD_GPIO2</t>
  </si>
  <si>
    <t xml:space="preserve">GPIO3_PV.04</t>
  </si>
  <si>
    <t xml:space="preserve">PM3_PWM1</t>
  </si>
  <si>
    <t xml:space="preserve">PWM1</t>
  </si>
  <si>
    <t xml:space="preserve">SOR1</t>
  </si>
  <si>
    <t xml:space="preserve">lcd_gpio2_pv4</t>
  </si>
  <si>
    <t xml:space="preserve">wake58</t>
  </si>
  <si>
    <t xml:space="preserve">GPU_DVFS_PWM</t>
  </si>
  <si>
    <t xml:space="preserve">GPU_DVFS PWM</t>
  </si>
  <si>
    <t xml:space="preserve">AP_READY</t>
  </si>
  <si>
    <t xml:space="preserve">AC38</t>
  </si>
  <si>
    <t xml:space="preserve">unused_AP_READY</t>
  </si>
  <si>
    <t xml:space="preserve">GPIO3_PV.05</t>
  </si>
  <si>
    <t xml:space="preserve">ap_ready_pv5</t>
  </si>
  <si>
    <t xml:space="preserve">PWR_I2C_SCL</t>
  </si>
  <si>
    <t xml:space="preserve">AH37</t>
  </si>
  <si>
    <t xml:space="preserve">AD31</t>
  </si>
  <si>
    <t xml:space="preserve">unused_PWR_I2C_SCL</t>
  </si>
  <si>
    <t xml:space="preserve">GPIO3_PY.03</t>
  </si>
  <si>
    <t xml:space="preserve">I2CPMU_CLK</t>
  </si>
  <si>
    <t xml:space="preserve">I2CPMU</t>
  </si>
  <si>
    <t xml:space="preserve">pwr_i2c_scl_py3</t>
  </si>
  <si>
    <t xml:space="preserve">1K</t>
  </si>
  <si>
    <t xml:space="preserve">PWR_I2C_SCL_1V8</t>
  </si>
  <si>
    <t xml:space="preserve">Power I2C</t>
  </si>
  <si>
    <t xml:space="preserve">PWR_I2C_SDA</t>
  </si>
  <si>
    <t xml:space="preserve">AD32</t>
  </si>
  <si>
    <t xml:space="preserve">unused_PWR_I2C_SDA</t>
  </si>
  <si>
    <t xml:space="preserve">GPIO3_PY.04</t>
  </si>
  <si>
    <t xml:space="preserve">I2CPMU_DAT</t>
  </si>
  <si>
    <t xml:space="preserve">pwr_i2c_sda_py4</t>
  </si>
  <si>
    <t xml:space="preserve">wake23</t>
  </si>
  <si>
    <t xml:space="preserve">PWR_I2C_SDA_1V8</t>
  </si>
  <si>
    <t xml:space="preserve">CLK_32K_IN</t>
  </si>
  <si>
    <t xml:space="preserve">AF33</t>
  </si>
  <si>
    <t xml:space="preserve">AD29</t>
  </si>
  <si>
    <t xml:space="preserve">unused_CLK_32K_IN</t>
  </si>
  <si>
    <t xml:space="preserve">CLK</t>
  </si>
  <si>
    <t xml:space="preserve">clk_32k_in</t>
  </si>
  <si>
    <t xml:space="preserve">32KHz Input Clock</t>
  </si>
  <si>
    <t xml:space="preserve">CLK_32K_OUT</t>
  </si>
  <si>
    <t xml:space="preserve">AG34</t>
  </si>
  <si>
    <t xml:space="preserve">V27</t>
  </si>
  <si>
    <t xml:space="preserve">unused_CLK_32K_OUT</t>
  </si>
  <si>
    <t xml:space="preserve">GPIO3_PY.05</t>
  </si>
  <si>
    <t xml:space="preserve">SOC_THERM_OC1_N</t>
  </si>
  <si>
    <t xml:space="preserve">SOC</t>
  </si>
  <si>
    <t xml:space="preserve">BLINK</t>
  </si>
  <si>
    <t xml:space="preserve">clk_32k_out_py5</t>
  </si>
  <si>
    <t xml:space="preserve">wake22</t>
  </si>
  <si>
    <t xml:space="preserve">COMP_SOC_THERM*</t>
  </si>
  <si>
    <t xml:space="preserve">GPIO11</t>
  </si>
  <si>
    <t xml:space="preserve">GPIO_PZ0</t>
  </si>
  <si>
    <t xml:space="preserve">AH34</t>
  </si>
  <si>
    <t xml:space="preserve">Y33</t>
  </si>
  <si>
    <t xml:space="preserve">unused_GPIO_PZ0</t>
  </si>
  <si>
    <t xml:space="preserve">GPIO3_PZ.00</t>
  </si>
  <si>
    <t xml:space="preserve">vimclk2_alt3</t>
  </si>
  <si>
    <t xml:space="preserve">VIMCLK2</t>
  </si>
  <si>
    <t xml:space="preserve">pz0</t>
  </si>
  <si>
    <t xml:space="preserve">wake34</t>
  </si>
  <si>
    <t xml:space="preserve">GPIO #11 or Camera MCLK #3</t>
  </si>
  <si>
    <t xml:space="preserve">GPIO_PZ1</t>
  </si>
  <si>
    <t xml:space="preserve">AH38</t>
  </si>
  <si>
    <t xml:space="preserve">AC31</t>
  </si>
  <si>
    <t xml:space="preserve">unused_GPIO_PZ1</t>
  </si>
  <si>
    <t xml:space="preserve">GPIO3_PZ.01</t>
  </si>
  <si>
    <t xml:space="preserve">SDMMC1_CD</t>
  </si>
  <si>
    <t xml:space="preserve">pz1</t>
  </si>
  <si>
    <t xml:space="preserve">wake35</t>
  </si>
  <si>
    <t xml:space="preserve">SDMMC1_CD*</t>
  </si>
  <si>
    <t xml:space="preserve">SD Card Detect</t>
  </si>
  <si>
    <t xml:space="preserve">GPIO08</t>
  </si>
  <si>
    <t xml:space="preserve">GPIO_PZ2</t>
  </si>
  <si>
    <t xml:space="preserve">AK34</t>
  </si>
  <si>
    <t xml:space="preserve">unused_GPIO_PZ2</t>
  </si>
  <si>
    <t xml:space="preserve">GPIO3_PZ.02</t>
  </si>
  <si>
    <t xml:space="preserve">SDMMC3_CD</t>
  </si>
  <si>
    <t xml:space="preserve">CCLA</t>
  </si>
  <si>
    <t xml:space="preserve">pz2</t>
  </si>
  <si>
    <t xml:space="preserve">wake36</t>
  </si>
  <si>
    <t xml:space="preserve">GPIO #8 or SD Card Detect</t>
  </si>
  <si>
    <t xml:space="preserve">GPIO_PZ3</t>
  </si>
  <si>
    <t xml:space="preserve">AH32</t>
  </si>
  <si>
    <t xml:space="preserve">AD33</t>
  </si>
  <si>
    <t xml:space="preserve">unused_GPIO_PZ3</t>
  </si>
  <si>
    <t xml:space="preserve">GPIO3_PZ.03</t>
  </si>
  <si>
    <t xml:space="preserve">pz3</t>
  </si>
  <si>
    <t xml:space="preserve">SDMMC_VDD_EN</t>
  </si>
  <si>
    <t xml:space="preserve">Enable VDD to SDCARD</t>
  </si>
  <si>
    <t xml:space="preserve">GPIO_PZ4</t>
  </si>
  <si>
    <t xml:space="preserve">V34</t>
  </si>
  <si>
    <t xml:space="preserve">unused_GPIO_PZ4</t>
  </si>
  <si>
    <t xml:space="preserve">GPIO3_PZ.04</t>
  </si>
  <si>
    <t xml:space="preserve">SDMMC1_WP</t>
  </si>
  <si>
    <t xml:space="preserve">pz4</t>
  </si>
  <si>
    <t xml:space="preserve">GPIO_PZ5</t>
  </si>
  <si>
    <t xml:space="preserve">AB37</t>
  </si>
  <si>
    <t xml:space="preserve">V28</t>
  </si>
  <si>
    <t xml:space="preserve">unused_GPIO_PZ5</t>
  </si>
  <si>
    <t xml:space="preserve">GPIO3_PZ.05</t>
  </si>
  <si>
    <t xml:space="preserve">SOC_THERM_OC3_N</t>
  </si>
  <si>
    <t xml:space="preserve">pz5</t>
  </si>
  <si>
    <t xml:space="preserve">wake49</t>
  </si>
  <si>
    <t xml:space="preserve">SOC_THERM*</t>
  </si>
  <si>
    <t xml:space="preserve">INA CRIT Signal</t>
  </si>
  <si>
    <t xml:space="preserve">CLK_REQ</t>
  </si>
  <si>
    <t xml:space="preserve">AE34</t>
  </si>
  <si>
    <t xml:space="preserve">R32</t>
  </si>
  <si>
    <t xml:space="preserve">unused_CLK_REQ</t>
  </si>
  <si>
    <t xml:space="preserve">sys_clk_req</t>
  </si>
  <si>
    <t xml:space="preserve">clk_req</t>
  </si>
  <si>
    <t xml:space="preserve">CORE_PWR_REQ</t>
  </si>
  <si>
    <t xml:space="preserve">AH33</t>
  </si>
  <si>
    <t xml:space="preserve">Y34</t>
  </si>
  <si>
    <t xml:space="preserve">unused_CORE_PWR_REQ</t>
  </si>
  <si>
    <t xml:space="preserve">core_pwr_req</t>
  </si>
  <si>
    <t xml:space="preserve">CORE</t>
  </si>
  <si>
    <t xml:space="preserve">SOC_PWR_REQ</t>
  </si>
  <si>
    <t xml:space="preserve">SOC Power Request</t>
  </si>
  <si>
    <t xml:space="preserve">CPU_PWR_REQ</t>
  </si>
  <si>
    <t xml:space="preserve">AC33</t>
  </si>
  <si>
    <t xml:space="preserve">V33</t>
  </si>
  <si>
    <t xml:space="preserve">unused_CPU_PWR_REQ</t>
  </si>
  <si>
    <t xml:space="preserve">cpu_pwr_req</t>
  </si>
  <si>
    <t xml:space="preserve">CPU</t>
  </si>
  <si>
    <t xml:space="preserve">PWR_INT_N</t>
  </si>
  <si>
    <t xml:space="preserve">AF38</t>
  </si>
  <si>
    <t xml:space="preserve">unused_PWR_INT_N</t>
  </si>
  <si>
    <t xml:space="preserve">PMICINTR</t>
  </si>
  <si>
    <t xml:space="preserve">PMI</t>
  </si>
  <si>
    <t xml:space="preserve">pwr_int_n</t>
  </si>
  <si>
    <t xml:space="preserve">wake51</t>
  </si>
  <si>
    <t xml:space="preserve">PMIC_PWR_INT*</t>
  </si>
  <si>
    <t xml:space="preserve">PMIC Interrupt</t>
  </si>
  <si>
    <t xml:space="preserve">UART</t>
  </si>
  <si>
    <t xml:space="preserve">I2S0_DIN</t>
  </si>
  <si>
    <t xml:space="preserve">DAP4_DIN</t>
  </si>
  <si>
    <t xml:space="preserve">AM38</t>
  </si>
  <si>
    <t xml:space="preserve">AL34</t>
  </si>
  <si>
    <t xml:space="preserve">unused_DAP4_DIN</t>
  </si>
  <si>
    <t xml:space="preserve">GPIO3_PJ.05</t>
  </si>
  <si>
    <t xml:space="preserve">I2S4B_SDATA_IN</t>
  </si>
  <si>
    <t xml:space="preserve">I2S4B</t>
  </si>
  <si>
    <t xml:space="preserve">dap4_din_pj5</t>
  </si>
  <si>
    <t xml:space="preserve">vddio_uart</t>
  </si>
  <si>
    <t xml:space="preserve">I2S Audio Port 0 Data In</t>
  </si>
  <si>
    <t xml:space="preserve">I2S0_DOUT</t>
  </si>
  <si>
    <t xml:space="preserve">DAP4_DOUT</t>
  </si>
  <si>
    <t xml:space="preserve">AM34</t>
  </si>
  <si>
    <t xml:space="preserve">AG30</t>
  </si>
  <si>
    <t xml:space="preserve">unused_DAP4_DOUT</t>
  </si>
  <si>
    <t xml:space="preserve">GPIO3_PJ.06</t>
  </si>
  <si>
    <t xml:space="preserve">I2S4B_SDATA_OUT</t>
  </si>
  <si>
    <t xml:space="preserve">dap4_dout_pj6</t>
  </si>
  <si>
    <t xml:space="preserve">I2S Audio Port 0 Data Out</t>
  </si>
  <si>
    <t xml:space="preserve">I2S0_FS</t>
  </si>
  <si>
    <t xml:space="preserve">DAP4_FS</t>
  </si>
  <si>
    <t xml:space="preserve">AK36</t>
  </si>
  <si>
    <t xml:space="preserve">unused_DAP4_FS</t>
  </si>
  <si>
    <t xml:space="preserve">GPIO3_PJ.04</t>
  </si>
  <si>
    <t xml:space="preserve">I2S4B_LRCK</t>
  </si>
  <si>
    <t xml:space="preserve">dap4_fs_pj4</t>
  </si>
  <si>
    <t xml:space="preserve">I2S Audio Port 0 Left/Right Clock</t>
  </si>
  <si>
    <t xml:space="preserve">I2S0_SCLK</t>
  </si>
  <si>
    <t xml:space="preserve">DAP4_SCLK</t>
  </si>
  <si>
    <t xml:space="preserve">AM36</t>
  </si>
  <si>
    <t xml:space="preserve">AG31</t>
  </si>
  <si>
    <t xml:space="preserve">unused_DAP4_SCLK</t>
  </si>
  <si>
    <t xml:space="preserve">GPIO3_PJ.07</t>
  </si>
  <si>
    <t xml:space="preserve">I2S4B_SCLK</t>
  </si>
  <si>
    <t xml:space="preserve">dap4_sclk_pj7</t>
  </si>
  <si>
    <t xml:space="preserve">I2S Audio Port 0 Clock</t>
  </si>
  <si>
    <t xml:space="preserve">I2C0_SCL</t>
  </si>
  <si>
    <t xml:space="preserve">GEN1_I2C_SCL</t>
  </si>
  <si>
    <t xml:space="preserve">AM33</t>
  </si>
  <si>
    <t xml:space="preserve">AH30</t>
  </si>
  <si>
    <t xml:space="preserve">unused_GEN1_I2C_SCL</t>
  </si>
  <si>
    <t xml:space="preserve">GPIO3_PJ.01</t>
  </si>
  <si>
    <t xml:space="preserve">I2C1_CLK</t>
  </si>
  <si>
    <t xml:space="preserve">I2C1</t>
  </si>
  <si>
    <t xml:space="preserve">gen1_i2c_scl_pj1</t>
  </si>
  <si>
    <t xml:space="preserve">General I2C 0 Clock.  2.2kΩ pull-up to 3.3V on module.</t>
  </si>
  <si>
    <t xml:space="preserve">Generic I2C, Expansion Header</t>
  </si>
  <si>
    <t xml:space="preserve">I2C0_SDA</t>
  </si>
  <si>
    <t xml:space="preserve">GEN1_I2C_SDA</t>
  </si>
  <si>
    <t xml:space="preserve">AM37</t>
  </si>
  <si>
    <t xml:space="preserve">AK33</t>
  </si>
  <si>
    <t xml:space="preserve">unused_GEN1_I2C_SDA</t>
  </si>
  <si>
    <t xml:space="preserve">GPIO3_PJ.00</t>
  </si>
  <si>
    <t xml:space="preserve">I2C1_DAT</t>
  </si>
  <si>
    <t xml:space="preserve">gen1_i2c_sda_pj0</t>
  </si>
  <si>
    <t xml:space="preserve">wake12</t>
  </si>
  <si>
    <t xml:space="preserve">General I2C 0 Data.  2.2kΩ pull-up to 3.3V on the module.</t>
  </si>
  <si>
    <t xml:space="preserve">I2C1_SCL</t>
  </si>
  <si>
    <t xml:space="preserve">GEN2_I2C_SCL</t>
  </si>
  <si>
    <t xml:space="preserve">AN36</t>
  </si>
  <si>
    <t xml:space="preserve">AL33</t>
  </si>
  <si>
    <t xml:space="preserve">unused_GEN2_I2C_SCL</t>
  </si>
  <si>
    <t xml:space="preserve">GPIO3_PJ.02</t>
  </si>
  <si>
    <t xml:space="preserve">I2C2_CLK</t>
  </si>
  <si>
    <t xml:space="preserve">I2C2</t>
  </si>
  <si>
    <t xml:space="preserve">gen2_i2c_scl_pj2</t>
  </si>
  <si>
    <t xml:space="preserve">General I2C 1 Clock.  2.2kΩ pull-up to 3.3V on the module.</t>
  </si>
  <si>
    <t xml:space="preserve">I2C1_SDA</t>
  </si>
  <si>
    <t xml:space="preserve">GEN2_I2C_SDA</t>
  </si>
  <si>
    <t xml:space="preserve">AL36</t>
  </si>
  <si>
    <t xml:space="preserve">AG32</t>
  </si>
  <si>
    <t xml:space="preserve">unused_GEN2_I2C_SDA</t>
  </si>
  <si>
    <t xml:space="preserve">GPIO3_PJ.03</t>
  </si>
  <si>
    <t xml:space="preserve">I2C2_DAT</t>
  </si>
  <si>
    <t xml:space="preserve">gen2_i2c_sda_pj3</t>
  </si>
  <si>
    <t xml:space="preserve">wake13</t>
  </si>
  <si>
    <t xml:space="preserve">General I2C 1 Data.  2.2kΩ pull-up to 3.3V on the module.</t>
  </si>
  <si>
    <t xml:space="preserve">UART1_TXD</t>
  </si>
  <si>
    <t xml:space="preserve">UART2_TX</t>
  </si>
  <si>
    <t xml:space="preserve">AG33</t>
  </si>
  <si>
    <t xml:space="preserve">unused_UART2_TX</t>
  </si>
  <si>
    <t xml:space="preserve">GPIO3_PG.00</t>
  </si>
  <si>
    <t xml:space="preserve">UB3_TXD</t>
  </si>
  <si>
    <t xml:space="preserve">UART_APE_TXD*</t>
  </si>
  <si>
    <t xml:space="preserve">UARTB</t>
  </si>
  <si>
    <t xml:space="preserve">I2S4A</t>
  </si>
  <si>
    <t xml:space="preserve">SPDIF</t>
  </si>
  <si>
    <t xml:space="preserve">uart2_tx_pg0</t>
  </si>
  <si>
    <t xml:space="preserve">UART #1 Transmit</t>
  </si>
  <si>
    <t xml:space="preserve">UART1_RXD</t>
  </si>
  <si>
    <t xml:space="preserve">UART2_RX</t>
  </si>
  <si>
    <t xml:space="preserve">AJ37</t>
  </si>
  <si>
    <t xml:space="preserve">unused_UART2_RX</t>
  </si>
  <si>
    <t xml:space="preserve">GPIO3_PG.01</t>
  </si>
  <si>
    <t xml:space="preserve">UB3_RXD</t>
  </si>
  <si>
    <t xml:space="preserve">SPDIF_OUT*</t>
  </si>
  <si>
    <t xml:space="preserve">UART_APE_RXD*</t>
  </si>
  <si>
    <t xml:space="preserve">uart2_rx_pg1</t>
  </si>
  <si>
    <t xml:space="preserve">Int PD</t>
  </si>
  <si>
    <t xml:space="preserve">UART #1 Receive</t>
  </si>
  <si>
    <t xml:space="preserve">UART1_RTS*</t>
  </si>
  <si>
    <t xml:space="preserve">UART2_RTS</t>
  </si>
  <si>
    <t xml:space="preserve">AJ36</t>
  </si>
  <si>
    <t xml:space="preserve">unused_UART2_RTS</t>
  </si>
  <si>
    <t xml:space="preserve">GPIO3_PG.02</t>
  </si>
  <si>
    <t xml:space="preserve">UB3_RTS</t>
  </si>
  <si>
    <t xml:space="preserve">UART_APE_RTS*</t>
  </si>
  <si>
    <t xml:space="preserve">uart2_rts_pg2</t>
  </si>
  <si>
    <t xml:space="preserve">UART #1 Request to Send</t>
  </si>
  <si>
    <t xml:space="preserve">UART1_CTS*</t>
  </si>
  <si>
    <t xml:space="preserve">UART2_CTS</t>
  </si>
  <si>
    <t xml:space="preserve">unused_UART2_CTS</t>
  </si>
  <si>
    <t xml:space="preserve">GPIO3_PG.03</t>
  </si>
  <si>
    <t xml:space="preserve">UB3_CTS</t>
  </si>
  <si>
    <t xml:space="preserve">UART_APE_CTS*</t>
  </si>
  <si>
    <t xml:space="preserve">uart2_cts_pg3</t>
  </si>
  <si>
    <t xml:space="preserve">wake6</t>
  </si>
  <si>
    <t xml:space="preserve">UART #1 Clear to Send</t>
  </si>
  <si>
    <t xml:space="preserve">DEBUG</t>
  </si>
  <si>
    <t xml:space="preserve">UART2_TXD</t>
  </si>
  <si>
    <t xml:space="preserve">UART1_TX</t>
  </si>
  <si>
    <t xml:space="preserve">K38</t>
  </si>
  <si>
    <t xml:space="preserve">J30</t>
  </si>
  <si>
    <t xml:space="preserve">unused_UART1_TX</t>
  </si>
  <si>
    <t xml:space="preserve">GPIO3_PU.00</t>
  </si>
  <si>
    <t xml:space="preserve">UA3_TXD</t>
  </si>
  <si>
    <t xml:space="preserve">UARTA</t>
  </si>
  <si>
    <t xml:space="preserve">uart1_tx_pu0</t>
  </si>
  <si>
    <t xml:space="preserve">vddio_debug</t>
  </si>
  <si>
    <t xml:space="preserve">ram_code1</t>
  </si>
  <si>
    <t xml:space="preserve">UART #2 Transmit.</t>
  </si>
  <si>
    <t xml:space="preserve">UART2_RXD</t>
  </si>
  <si>
    <t xml:space="preserve">UART1_RX</t>
  </si>
  <si>
    <t xml:space="preserve">J36</t>
  </si>
  <si>
    <t xml:space="preserve">G30</t>
  </si>
  <si>
    <t xml:space="preserve">unused_UART1_RX</t>
  </si>
  <si>
    <t xml:space="preserve">GPIO3_PU.01</t>
  </si>
  <si>
    <t xml:space="preserve">UA3_RXD</t>
  </si>
  <si>
    <t xml:space="preserve">uart1_rx_pu1</t>
  </si>
  <si>
    <t xml:space="preserve">UART #2 Receive</t>
  </si>
  <si>
    <t xml:space="preserve">UART1_RTS</t>
  </si>
  <si>
    <t xml:space="preserve">K33</t>
  </si>
  <si>
    <t xml:space="preserve">H30</t>
  </si>
  <si>
    <t xml:space="preserve">unused_UART1_RTS</t>
  </si>
  <si>
    <t xml:space="preserve">GPIO3_PU.02</t>
  </si>
  <si>
    <t xml:space="preserve">UA3_RTS</t>
  </si>
  <si>
    <t xml:space="preserve">uart1_rts_pu2</t>
  </si>
  <si>
    <t xml:space="preserve">ram_code0</t>
  </si>
  <si>
    <t xml:space="preserve">UART1_RTS_AP*</t>
  </si>
  <si>
    <t xml:space="preserve">UART1_CTS</t>
  </si>
  <si>
    <t xml:space="preserve">K37</t>
  </si>
  <si>
    <t xml:space="preserve">unused_UART1_CTS</t>
  </si>
  <si>
    <t xml:space="preserve">GPIO3_PU.03</t>
  </si>
  <si>
    <t xml:space="preserve">UA3_CTS</t>
  </si>
  <si>
    <t xml:space="preserve">uart1_cts_pu3</t>
  </si>
  <si>
    <t xml:space="preserve">JTAG_RTCK</t>
  </si>
  <si>
    <t xml:space="preserve">L38</t>
  </si>
  <si>
    <t xml:space="preserve">J32</t>
  </si>
  <si>
    <t xml:space="preserve">unused_JTAG_RTCK</t>
  </si>
  <si>
    <t xml:space="preserve">JTAG</t>
  </si>
  <si>
    <t xml:space="preserve">jtag_rtck</t>
  </si>
  <si>
    <t xml:space="preserve">JTAG_TRST_N</t>
  </si>
  <si>
    <t xml:space="preserve">J33</t>
  </si>
  <si>
    <t xml:space="preserve">unused_JTAG_TRST_N</t>
  </si>
  <si>
    <t xml:space="preserve">JTAG_TRST_N_AP</t>
  </si>
  <si>
    <t xml:space="preserve">JTAG_TDO</t>
  </si>
  <si>
    <t xml:space="preserve">L36</t>
  </si>
  <si>
    <t xml:space="preserve">unused_JTAG_TDO</t>
  </si>
  <si>
    <t xml:space="preserve">JTAG_TMS</t>
  </si>
  <si>
    <t xml:space="preserve">unused_JTAG_TMS</t>
  </si>
  <si>
    <t xml:space="preserve">JTAG_TCK</t>
  </si>
  <si>
    <t xml:space="preserve">K34</t>
  </si>
  <si>
    <t xml:space="preserve">H32</t>
  </si>
  <si>
    <t xml:space="preserve">unused_JTAG_TCK</t>
  </si>
  <si>
    <t xml:space="preserve">JTAG_TCK_AP</t>
  </si>
  <si>
    <t xml:space="preserve">JTAG_TDI</t>
  </si>
  <si>
    <t xml:space="preserve">K36</t>
  </si>
  <si>
    <t xml:space="preserve">H31</t>
  </si>
  <si>
    <t xml:space="preserve">unused_JTAG_TDI</t>
  </si>
  <si>
    <t xml:space="preserve">TEST_MODE_EN</t>
  </si>
  <si>
    <t xml:space="preserve">L37</t>
  </si>
  <si>
    <t xml:space="preserve">H29</t>
  </si>
  <si>
    <t xml:space="preserve">unused_TEST_MODE_EN</t>
  </si>
  <si>
    <t xml:space="preserve">GPIO (3.3V Capable)</t>
  </si>
  <si>
    <t xml:space="preserve">OFF</t>
  </si>
  <si>
    <t xml:space="preserve">GPIO_PK0</t>
  </si>
  <si>
    <t xml:space="preserve">AP34</t>
  </si>
  <si>
    <t xml:space="preserve">AK31</t>
  </si>
  <si>
    <t xml:space="preserve">unused_GPIO_PK0</t>
  </si>
  <si>
    <t xml:space="preserve">GPIO3_PK.00</t>
  </si>
  <si>
    <t xml:space="preserve">IQC0</t>
  </si>
  <si>
    <t xml:space="preserve">I2S5B</t>
  </si>
  <si>
    <t xml:space="preserve">pk0</t>
  </si>
  <si>
    <t xml:space="preserve">vddio_gpio</t>
  </si>
  <si>
    <t xml:space="preserve">GPIO_PK1</t>
  </si>
  <si>
    <t xml:space="preserve">AR37</t>
  </si>
  <si>
    <t xml:space="preserve">AJ30</t>
  </si>
  <si>
    <t xml:space="preserve">unused_GPIO_PK1</t>
  </si>
  <si>
    <t xml:space="preserve">GPIO3_PK.01</t>
  </si>
  <si>
    <t xml:space="preserve">pk1</t>
  </si>
  <si>
    <t xml:space="preserve">GPIO_PK2</t>
  </si>
  <si>
    <t xml:space="preserve">AP37</t>
  </si>
  <si>
    <t xml:space="preserve">unused_GPIO_PK2</t>
  </si>
  <si>
    <t xml:space="preserve">GPIO3_PK.02</t>
  </si>
  <si>
    <t xml:space="preserve">pk2</t>
  </si>
  <si>
    <t xml:space="preserve">GPIO_PK3</t>
  </si>
  <si>
    <t xml:space="preserve">AP38</t>
  </si>
  <si>
    <t xml:space="preserve">AJ31</t>
  </si>
  <si>
    <t xml:space="preserve">unused_GPIO_PK3</t>
  </si>
  <si>
    <t xml:space="preserve">GPIO3_PK.03</t>
  </si>
  <si>
    <t xml:space="preserve">pk3</t>
  </si>
  <si>
    <t xml:space="preserve">GPIO_PK4</t>
  </si>
  <si>
    <t xml:space="preserve">AN34</t>
  </si>
  <si>
    <t xml:space="preserve">unused_GPIO_PK4</t>
  </si>
  <si>
    <t xml:space="preserve">GPIO3_PK.04</t>
  </si>
  <si>
    <t xml:space="preserve">IQC1</t>
  </si>
  <si>
    <t xml:space="preserve">pk4</t>
  </si>
  <si>
    <t xml:space="preserve">wake14</t>
  </si>
  <si>
    <t xml:space="preserve">GPIO_PK5</t>
  </si>
  <si>
    <t xml:space="preserve">AT38</t>
  </si>
  <si>
    <t xml:space="preserve">AL32</t>
  </si>
  <si>
    <t xml:space="preserve">unused_GPIO_PK5</t>
  </si>
  <si>
    <t xml:space="preserve">GPIO3_PK.05</t>
  </si>
  <si>
    <t xml:space="preserve">pk5</t>
  </si>
  <si>
    <t xml:space="preserve">GPIO_PK6</t>
  </si>
  <si>
    <t xml:space="preserve">AP33</t>
  </si>
  <si>
    <t xml:space="preserve">AM32</t>
  </si>
  <si>
    <t xml:space="preserve">unused_GPIO_PK6</t>
  </si>
  <si>
    <t xml:space="preserve">GPIO3_PK.06</t>
  </si>
  <si>
    <t xml:space="preserve">pk6</t>
  </si>
  <si>
    <t xml:space="preserve">wake15</t>
  </si>
  <si>
    <t xml:space="preserve">GPIO_PK7</t>
  </si>
  <si>
    <t xml:space="preserve">AN33</t>
  </si>
  <si>
    <t xml:space="preserve">unused_GPIO_PK7</t>
  </si>
  <si>
    <t xml:space="preserve">GPIO3_PK.07</t>
  </si>
  <si>
    <t xml:space="preserve">pk7</t>
  </si>
  <si>
    <t xml:space="preserve">GPIO_PL0</t>
  </si>
  <si>
    <t xml:space="preserve">AR36</t>
  </si>
  <si>
    <t xml:space="preserve">AK32</t>
  </si>
  <si>
    <t xml:space="preserve">unused_GPIO_PL0</t>
  </si>
  <si>
    <t xml:space="preserve">GPIO3_PL.00</t>
  </si>
  <si>
    <t xml:space="preserve">pl0</t>
  </si>
  <si>
    <t xml:space="preserve">GPIO_PL1</t>
  </si>
  <si>
    <t xml:space="preserve">AP36</t>
  </si>
  <si>
    <t xml:space="preserve">unused_GPIO_PL1</t>
  </si>
  <si>
    <t xml:space="preserve">GPIO3_PL.01</t>
  </si>
  <si>
    <t xml:space="preserve">SOC_THERM_OC2_N</t>
  </si>
  <si>
    <t xml:space="preserve">pl1</t>
  </si>
  <si>
    <t xml:space="preserve">wake21</t>
  </si>
  <si>
    <t xml:space="preserve">SPI</t>
  </si>
  <si>
    <t xml:space="preserve">SPI0_MOSI</t>
  </si>
  <si>
    <t xml:space="preserve">AN10</t>
  </si>
  <si>
    <t xml:space="preserve">AP6</t>
  </si>
  <si>
    <t xml:space="preserve">unused_SPI1_MOSI</t>
  </si>
  <si>
    <t xml:space="preserve">GPIO3_PC.00</t>
  </si>
  <si>
    <t xml:space="preserve">SPI1A_DOUT</t>
  </si>
  <si>
    <t xml:space="preserve">SPI1</t>
  </si>
  <si>
    <t xml:space="preserve">spi1_mosi_pc0</t>
  </si>
  <si>
    <t xml:space="preserve">vddio_spi</t>
  </si>
  <si>
    <t xml:space="preserve">SPI 0 Master Out / Slave In</t>
  </si>
  <si>
    <t xml:space="preserve">SPI0_MISO</t>
  </si>
  <si>
    <t xml:space="preserve">AV5</t>
  </si>
  <si>
    <t xml:space="preserve">AL6</t>
  </si>
  <si>
    <t xml:space="preserve">unused_SPI1_MISO</t>
  </si>
  <si>
    <t xml:space="preserve">GPIO3_PC.01</t>
  </si>
  <si>
    <t xml:space="preserve">SPI1A_DIN</t>
  </si>
  <si>
    <t xml:space="preserve">spi1_miso_pc1</t>
  </si>
  <si>
    <t xml:space="preserve">SPI 0 Master In / Slave Out</t>
  </si>
  <si>
    <t xml:space="preserve">SPI0_SCK</t>
  </si>
  <si>
    <t xml:space="preserve">AM8</t>
  </si>
  <si>
    <t xml:space="preserve">AN6</t>
  </si>
  <si>
    <t xml:space="preserve">unused_SPI1_SCK</t>
  </si>
  <si>
    <t xml:space="preserve">GPIO3_PC.02</t>
  </si>
  <si>
    <t xml:space="preserve">SPI1A_SCK</t>
  </si>
  <si>
    <t xml:space="preserve">spi1_sck_pc2</t>
  </si>
  <si>
    <t xml:space="preserve">SPI 0 Clock</t>
  </si>
  <si>
    <t xml:space="preserve">SPI0_CS0*</t>
  </si>
  <si>
    <t xml:space="preserve">SPI1_CS0</t>
  </si>
  <si>
    <t xml:space="preserve">AP7</t>
  </si>
  <si>
    <t xml:space="preserve">AK6</t>
  </si>
  <si>
    <t xml:space="preserve">unused_SPI1_CS0</t>
  </si>
  <si>
    <t xml:space="preserve">GPIO3_PC.03</t>
  </si>
  <si>
    <t xml:space="preserve">SPI1A_CS0</t>
  </si>
  <si>
    <t xml:space="preserve">spi1_cs0_pc3</t>
  </si>
  <si>
    <t xml:space="preserve">SPI 0 Chip Select 0</t>
  </si>
  <si>
    <t xml:space="preserve">SPI0_CS1*</t>
  </si>
  <si>
    <t xml:space="preserve">SPI1_CS1</t>
  </si>
  <si>
    <t xml:space="preserve">AM10</t>
  </si>
  <si>
    <t xml:space="preserve">AK7</t>
  </si>
  <si>
    <t xml:space="preserve">unused_SPI1_CS1</t>
  </si>
  <si>
    <t xml:space="preserve">GPIO3_PC.04</t>
  </si>
  <si>
    <t xml:space="preserve">SPI1A_CS1</t>
  </si>
  <si>
    <t xml:space="preserve">spi1_cs1_pc4</t>
  </si>
  <si>
    <t xml:space="preserve">SPI 0 Chip Select 1</t>
  </si>
  <si>
    <t xml:space="preserve">SPI4_MOSI</t>
  </si>
  <si>
    <t xml:space="preserve">AT6</t>
  </si>
  <si>
    <t xml:space="preserve">AN8</t>
  </si>
  <si>
    <t xml:space="preserve">unused_SPI4_MOSI</t>
  </si>
  <si>
    <t xml:space="preserve">GPIO3_PC.07</t>
  </si>
  <si>
    <t xml:space="preserve">SPI4</t>
  </si>
  <si>
    <t xml:space="preserve">spi4_mosi_pc7</t>
  </si>
  <si>
    <t xml:space="preserve">SPI4_MISO</t>
  </si>
  <si>
    <t xml:space="preserve">AP8</t>
  </si>
  <si>
    <t xml:space="preserve">AL8</t>
  </si>
  <si>
    <t xml:space="preserve">unused_SPI4_MISO</t>
  </si>
  <si>
    <t xml:space="preserve">GPIO3_PD.00</t>
  </si>
  <si>
    <t xml:space="preserve">spi4_miso_pd0</t>
  </si>
  <si>
    <t xml:space="preserve">SPI4_SCK</t>
  </si>
  <si>
    <t xml:space="preserve">AT7</t>
  </si>
  <si>
    <t xml:space="preserve">unused_SPI4_SCK</t>
  </si>
  <si>
    <t xml:space="preserve">GPIO3_PC.05</t>
  </si>
  <si>
    <t xml:space="preserve">spi4_sck_pc5</t>
  </si>
  <si>
    <t xml:space="preserve">SPI4_CS0</t>
  </si>
  <si>
    <t xml:space="preserve">AV7</t>
  </si>
  <si>
    <t xml:space="preserve">unused_SPI4_CS0</t>
  </si>
  <si>
    <t xml:space="preserve">GPIO3_PC.06</t>
  </si>
  <si>
    <t xml:space="preserve">spi4_cs0_pc6</t>
  </si>
  <si>
    <t xml:space="preserve">UART0_TXD</t>
  </si>
  <si>
    <t xml:space="preserve">UART3_TX</t>
  </si>
  <si>
    <t xml:space="preserve">AV11</t>
  </si>
  <si>
    <t xml:space="preserve">AF12</t>
  </si>
  <si>
    <t xml:space="preserve">unused_UART3_TX</t>
  </si>
  <si>
    <t xml:space="preserve">GPIO3_PD.01</t>
  </si>
  <si>
    <t xml:space="preserve">UC3_TXD</t>
  </si>
  <si>
    <t xml:space="preserve">SPI4B_SCK*</t>
  </si>
  <si>
    <t xml:space="preserve">UARTC</t>
  </si>
  <si>
    <t xml:space="preserve">uart3_tx_pd1</t>
  </si>
  <si>
    <t xml:space="preserve">boot_select2</t>
  </si>
  <si>
    <t xml:space="preserve">UART #0 Transmit</t>
  </si>
  <si>
    <t xml:space="preserve">UART0_RXD</t>
  </si>
  <si>
    <t xml:space="preserve">UART3_RX</t>
  </si>
  <si>
    <t xml:space="preserve">AP11</t>
  </si>
  <si>
    <t xml:space="preserve">AK11</t>
  </si>
  <si>
    <t xml:space="preserve">unused_UART3_RX</t>
  </si>
  <si>
    <t xml:space="preserve">GPIO3_PD.02</t>
  </si>
  <si>
    <t xml:space="preserve">UC3_RXD</t>
  </si>
  <si>
    <t xml:space="preserve">SPI4B_DIN*</t>
  </si>
  <si>
    <t xml:space="preserve">uart3_rx_pd2</t>
  </si>
  <si>
    <t xml:space="preserve">UART #0 Receive</t>
  </si>
  <si>
    <t xml:space="preserve">UART0_RTS*</t>
  </si>
  <si>
    <t xml:space="preserve">UART3_RTS</t>
  </si>
  <si>
    <t xml:space="preserve">AT12</t>
  </si>
  <si>
    <t xml:space="preserve">AG12</t>
  </si>
  <si>
    <t xml:space="preserve">unused_UART3_RTS</t>
  </si>
  <si>
    <t xml:space="preserve">GPIO3_PD.03</t>
  </si>
  <si>
    <t xml:space="preserve">UC3_RTS</t>
  </si>
  <si>
    <t xml:space="preserve">SPI4B_DOUT*</t>
  </si>
  <si>
    <t xml:space="preserve">uart3_rts_pd3</t>
  </si>
  <si>
    <t xml:space="preserve">UART #0 Request to Send</t>
  </si>
  <si>
    <t xml:space="preserve">UART0_CTS*</t>
  </si>
  <si>
    <t xml:space="preserve">UART3_CTS</t>
  </si>
  <si>
    <t xml:space="preserve">AU11</t>
  </si>
  <si>
    <t xml:space="preserve">AJ12</t>
  </si>
  <si>
    <t xml:space="preserve">unused_UART3_CTS</t>
  </si>
  <si>
    <t xml:space="preserve">GPIO3_PD.04</t>
  </si>
  <si>
    <t xml:space="preserve">UC3_CTS</t>
  </si>
  <si>
    <t xml:space="preserve">SPI4B_CS0*</t>
  </si>
  <si>
    <t xml:space="preserve">uart3_cts_pd4</t>
  </si>
  <si>
    <t xml:space="preserve">wake7</t>
  </si>
  <si>
    <t xml:space="preserve">UART #0 Clear to Send</t>
  </si>
  <si>
    <t xml:space="preserve">WIFI_EN</t>
  </si>
  <si>
    <t xml:space="preserve">AU8</t>
  </si>
  <si>
    <t xml:space="preserve">AL9</t>
  </si>
  <si>
    <t xml:space="preserve">unused_WIFI_EN</t>
  </si>
  <si>
    <t xml:space="preserve">GPIO3_PH.00</t>
  </si>
  <si>
    <t xml:space="preserve">wifi_en_ph0</t>
  </si>
  <si>
    <t xml:space="preserve">WiFi Power Enable</t>
  </si>
  <si>
    <t xml:space="preserve">WIFI_RST</t>
  </si>
  <si>
    <t xml:space="preserve">AT10</t>
  </si>
  <si>
    <t xml:space="preserve">AJ11</t>
  </si>
  <si>
    <t xml:space="preserve">unused_WIFI_RST</t>
  </si>
  <si>
    <t xml:space="preserve">GPIO3_PH.01</t>
  </si>
  <si>
    <t xml:space="preserve">wifi_rst_ph1</t>
  </si>
  <si>
    <t xml:space="preserve">WIFI_WAKE_AP</t>
  </si>
  <si>
    <t xml:space="preserve">AU10</t>
  </si>
  <si>
    <t xml:space="preserve">AH11</t>
  </si>
  <si>
    <t xml:space="preserve">unused_WIFI_WAKE_AP</t>
  </si>
  <si>
    <t xml:space="preserve">GPIO3_PH.02</t>
  </si>
  <si>
    <t xml:space="preserve">wifi_wake_ap_ph2</t>
  </si>
  <si>
    <t xml:space="preserve">wake8</t>
  </si>
  <si>
    <t xml:space="preserve">WiFi Wake Request to AP (Active High)</t>
  </si>
  <si>
    <t xml:space="preserve">AP_WAKE_BT</t>
  </si>
  <si>
    <t xml:space="preserve">AT8</t>
  </si>
  <si>
    <t xml:space="preserve">AN9</t>
  </si>
  <si>
    <t xml:space="preserve">unused_AP_WAKE_BT</t>
  </si>
  <si>
    <t xml:space="preserve">GPIO3_PH.03</t>
  </si>
  <si>
    <t xml:space="preserve">UB3_TXD*</t>
  </si>
  <si>
    <t xml:space="preserve">ap_wake_bt_ph3</t>
  </si>
  <si>
    <t xml:space="preserve">AP_WAKE_BT_AP</t>
  </si>
  <si>
    <t xml:space="preserve">AP Wake Request to Bluetooth</t>
  </si>
  <si>
    <t xml:space="preserve">BT_RST</t>
  </si>
  <si>
    <t xml:space="preserve">AU7</t>
  </si>
  <si>
    <t xml:space="preserve">AK9</t>
  </si>
  <si>
    <t xml:space="preserve">unused_BT_RST</t>
  </si>
  <si>
    <t xml:space="preserve">GPIO3_PH.04</t>
  </si>
  <si>
    <t xml:space="preserve">UB3_RXD*</t>
  </si>
  <si>
    <t xml:space="preserve">bt_rst_ph4</t>
  </si>
  <si>
    <t xml:space="preserve">BT_EN</t>
  </si>
  <si>
    <t xml:space="preserve">Bluetooth Reset / Bluetooth Power Enable</t>
  </si>
  <si>
    <t xml:space="preserve">BT_WAKE_AP</t>
  </si>
  <si>
    <t xml:space="preserve">AT9</t>
  </si>
  <si>
    <t xml:space="preserve">AJ9</t>
  </si>
  <si>
    <t xml:space="preserve">unused_BT_WAKE_AP</t>
  </si>
  <si>
    <t xml:space="preserve">GPIO3_PH.05</t>
  </si>
  <si>
    <t xml:space="preserve">bt_wake_ap_ph5</t>
  </si>
  <si>
    <t xml:space="preserve">wake52</t>
  </si>
  <si>
    <t xml:space="preserve">BT Wake Request to AP</t>
  </si>
  <si>
    <t xml:space="preserve">GPIO02</t>
  </si>
  <si>
    <t xml:space="preserve">GPIO_PH6</t>
  </si>
  <si>
    <t xml:space="preserve">AU5</t>
  </si>
  <si>
    <t xml:space="preserve">AM6</t>
  </si>
  <si>
    <t xml:space="preserve">unused_GPIO_PH6</t>
  </si>
  <si>
    <t xml:space="preserve">GPIO3_PH.06</t>
  </si>
  <si>
    <t xml:space="preserve">ph6</t>
  </si>
  <si>
    <t xml:space="preserve">wake10</t>
  </si>
  <si>
    <t xml:space="preserve">GPIO #2</t>
  </si>
  <si>
    <t xml:space="preserve">GPIO05</t>
  </si>
  <si>
    <t xml:space="preserve">AP_WAKE_NFC</t>
  </si>
  <si>
    <t xml:space="preserve">AP9</t>
  </si>
  <si>
    <t xml:space="preserve">unused_AP_WAKE_NFC</t>
  </si>
  <si>
    <t xml:space="preserve">GPIO3_PH.07</t>
  </si>
  <si>
    <t xml:space="preserve">ap_wake_nfc_ph7</t>
  </si>
  <si>
    <t xml:space="preserve">GPIO #5</t>
  </si>
  <si>
    <t xml:space="preserve">GPIO06</t>
  </si>
  <si>
    <t xml:space="preserve">NFC_EN</t>
  </si>
  <si>
    <t xml:space="preserve">AM13</t>
  </si>
  <si>
    <t xml:space="preserve">AG11</t>
  </si>
  <si>
    <t xml:space="preserve">unused_NFC_EN</t>
  </si>
  <si>
    <t xml:space="preserve">GPIO3_PI.00</t>
  </si>
  <si>
    <t xml:space="preserve">nfc_en_pi0</t>
  </si>
  <si>
    <t xml:space="preserve">GPIO #6</t>
  </si>
  <si>
    <t xml:space="preserve">GPIO04</t>
  </si>
  <si>
    <t xml:space="preserve">NFC_INT</t>
  </si>
  <si>
    <t xml:space="preserve">AV10</t>
  </si>
  <si>
    <t xml:space="preserve">AH12</t>
  </si>
  <si>
    <t xml:space="preserve">unused_NFC_INT</t>
  </si>
  <si>
    <t xml:space="preserve">GPIO3_PI.01</t>
  </si>
  <si>
    <t xml:space="preserve">nfc_int_pi1</t>
  </si>
  <si>
    <t xml:space="preserve">wake11</t>
  </si>
  <si>
    <t xml:space="preserve">GPIO #4</t>
  </si>
  <si>
    <t xml:space="preserve">GPIO03</t>
  </si>
  <si>
    <t xml:space="preserve">GPS_EN</t>
  </si>
  <si>
    <t xml:space="preserve">AV8</t>
  </si>
  <si>
    <t xml:space="preserve">AK8</t>
  </si>
  <si>
    <t xml:space="preserve">unused_GPS_EN</t>
  </si>
  <si>
    <t xml:space="preserve">GPIO3_PI.02</t>
  </si>
  <si>
    <t xml:space="preserve">gps_en_pi2</t>
  </si>
  <si>
    <t xml:space="preserve">GPIO #3</t>
  </si>
  <si>
    <t xml:space="preserve">GPS_RST</t>
  </si>
  <si>
    <t xml:space="preserve">AM11</t>
  </si>
  <si>
    <t xml:space="preserve">AM9</t>
  </si>
  <si>
    <t xml:space="preserve">unused_GPS_RST</t>
  </si>
  <si>
    <t xml:space="preserve">GPIO3_PI.03</t>
  </si>
  <si>
    <t xml:space="preserve">gps_rst_pi3</t>
  </si>
  <si>
    <t xml:space="preserve">UART4_TX</t>
  </si>
  <si>
    <t xml:space="preserve">AJ8</t>
  </si>
  <si>
    <t xml:space="preserve">unused_UART4_TX</t>
  </si>
  <si>
    <t xml:space="preserve">GPIO3_PI.04</t>
  </si>
  <si>
    <t xml:space="preserve">UD3_TXD</t>
  </si>
  <si>
    <t xml:space="preserve">UARTD</t>
  </si>
  <si>
    <t xml:space="preserve">uart4_tx_pi4</t>
  </si>
  <si>
    <t xml:space="preserve">boot_select1</t>
  </si>
  <si>
    <t xml:space="preserve">UART4_TXD_AP</t>
  </si>
  <si>
    <t xml:space="preserve">UART 4</t>
  </si>
  <si>
    <t xml:space="preserve">UART4_RX</t>
  </si>
  <si>
    <t xml:space="preserve">AN11</t>
  </si>
  <si>
    <t xml:space="preserve">unused_UART4_RX</t>
  </si>
  <si>
    <t xml:space="preserve">GPIO3_PI.05</t>
  </si>
  <si>
    <t xml:space="preserve">UD3_RXD</t>
  </si>
  <si>
    <t xml:space="preserve">uart4_rx_pi5</t>
  </si>
  <si>
    <t xml:space="preserve">UART4_RXD_AP</t>
  </si>
  <si>
    <t xml:space="preserve">UART4_RTS</t>
  </si>
  <si>
    <t xml:space="preserve">AT11</t>
  </si>
  <si>
    <t xml:space="preserve">AL11</t>
  </si>
  <si>
    <t xml:space="preserve">unused_UART4_RTS</t>
  </si>
  <si>
    <t xml:space="preserve">GPIO3_PI.06</t>
  </si>
  <si>
    <t xml:space="preserve">UD3_RTS</t>
  </si>
  <si>
    <t xml:space="preserve">uart4_rts_pi6</t>
  </si>
  <si>
    <t xml:space="preserve">boot_select0</t>
  </si>
  <si>
    <t xml:space="preserve">UART4_RTS_AP*</t>
  </si>
  <si>
    <t xml:space="preserve">UART4_CTS</t>
  </si>
  <si>
    <t xml:space="preserve">AP10</t>
  </si>
  <si>
    <t xml:space="preserve">unused_UART4_CTS</t>
  </si>
  <si>
    <t xml:space="preserve">GPIO3_PI.07</t>
  </si>
  <si>
    <t xml:space="preserve">UD3_CTS</t>
  </si>
  <si>
    <t xml:space="preserve">uart4_cts_pi7</t>
  </si>
  <si>
    <t xml:space="preserve">wake59</t>
  </si>
  <si>
    <t xml:space="preserve">UART4_CTS_AP*</t>
  </si>
  <si>
    <t xml:space="preserve">SPI_HV (3.3V Capable)</t>
  </si>
  <si>
    <t xml:space="preserve">QSPI_IO0</t>
  </si>
  <si>
    <t xml:space="preserve">AN14</t>
  </si>
  <si>
    <t xml:space="preserve">AG14</t>
  </si>
  <si>
    <t xml:space="preserve">unused_QSPI_IO0</t>
  </si>
  <si>
    <t xml:space="preserve">GPIO3_PEE.02</t>
  </si>
  <si>
    <t xml:space="preserve">qspi_io0_pee2</t>
  </si>
  <si>
    <t xml:space="preserve">vddio_spi_hv</t>
  </si>
  <si>
    <t xml:space="preserve">QSPI_IO0_AP</t>
  </si>
  <si>
    <t xml:space="preserve">SPI Flash</t>
  </si>
  <si>
    <t xml:space="preserve">QSPI_IO1</t>
  </si>
  <si>
    <t xml:space="preserve">AV13</t>
  </si>
  <si>
    <t xml:space="preserve">unused_QSPI_IO1</t>
  </si>
  <si>
    <t xml:space="preserve">GPIO3_PEE.03</t>
  </si>
  <si>
    <t xml:space="preserve">qspi_io1_pee3</t>
  </si>
  <si>
    <t xml:space="preserve">QSPI_IO1_AP</t>
  </si>
  <si>
    <t xml:space="preserve">QSPI_SCK</t>
  </si>
  <si>
    <t xml:space="preserve">AP12</t>
  </si>
  <si>
    <t xml:space="preserve">AN12</t>
  </si>
  <si>
    <t xml:space="preserve">unused_QSPI_SCK</t>
  </si>
  <si>
    <t xml:space="preserve">GPIO3_PEE.00</t>
  </si>
  <si>
    <t xml:space="preserve">qspi_sck_pee0</t>
  </si>
  <si>
    <t xml:space="preserve">QSPI_SCK_AP</t>
  </si>
  <si>
    <t xml:space="preserve">QSPI_CS_N</t>
  </si>
  <si>
    <t xml:space="preserve">AM14</t>
  </si>
  <si>
    <t xml:space="preserve">AM12</t>
  </si>
  <si>
    <t xml:space="preserve">unused_QSPI_CS_N</t>
  </si>
  <si>
    <t xml:space="preserve">GPIO3_PEE.01</t>
  </si>
  <si>
    <t xml:space="preserve">qspi_cs_n_pee1</t>
  </si>
  <si>
    <t xml:space="preserve">wake2</t>
  </si>
  <si>
    <t xml:space="preserve">QSPI_CS_AP*</t>
  </si>
  <si>
    <t xml:space="preserve">QSPI_IO2</t>
  </si>
  <si>
    <t xml:space="preserve">AV14</t>
  </si>
  <si>
    <t xml:space="preserve">AK14</t>
  </si>
  <si>
    <t xml:space="preserve">unused_QSPI_IO2</t>
  </si>
  <si>
    <t xml:space="preserve">GPIO3_PEE.04</t>
  </si>
  <si>
    <t xml:space="preserve">qspi_io2_pee4</t>
  </si>
  <si>
    <t xml:space="preserve">QSPI_WP_AP*</t>
  </si>
  <si>
    <t xml:space="preserve">QSPI_IO3</t>
  </si>
  <si>
    <t xml:space="preserve">AP14</t>
  </si>
  <si>
    <t xml:space="preserve">unused_QSPI_IO3</t>
  </si>
  <si>
    <t xml:space="preserve">GPIO3_PEE.05</t>
  </si>
  <si>
    <t xml:space="preserve">qspi_io3_pee5</t>
  </si>
  <si>
    <t xml:space="preserve">QSPI_RST_AP*</t>
  </si>
  <si>
    <t xml:space="preserve">DAP2_DIN</t>
  </si>
  <si>
    <t xml:space="preserve">AP13</t>
  </si>
  <si>
    <t xml:space="preserve">AL12</t>
  </si>
  <si>
    <t xml:space="preserve">unused_DAP2_DIN</t>
  </si>
  <si>
    <t xml:space="preserve">GPIO3_PAA.02</t>
  </si>
  <si>
    <t xml:space="preserve">I2S2_SDATA_IN</t>
  </si>
  <si>
    <t xml:space="preserve">I2S2</t>
  </si>
  <si>
    <t xml:space="preserve">dap2_din_paa2</t>
  </si>
  <si>
    <t xml:space="preserve">DAP2_DIN_AP</t>
  </si>
  <si>
    <t xml:space="preserve">DAP2</t>
  </si>
  <si>
    <t xml:space="preserve">DAP2_DOUT</t>
  </si>
  <si>
    <t xml:space="preserve">AT13</t>
  </si>
  <si>
    <t xml:space="preserve">AK12</t>
  </si>
  <si>
    <t xml:space="preserve">unused_DAP2_DOUT</t>
  </si>
  <si>
    <t xml:space="preserve">GPIO3_PAA.03</t>
  </si>
  <si>
    <t xml:space="preserve">I2S2_SDATA_OUT</t>
  </si>
  <si>
    <t xml:space="preserve">dap2_dout_paa3</t>
  </si>
  <si>
    <t xml:space="preserve">DAP2_DOUT_AP</t>
  </si>
  <si>
    <t xml:space="preserve">DAP2_FS</t>
  </si>
  <si>
    <t xml:space="preserve">AN13</t>
  </si>
  <si>
    <t xml:space="preserve">AJ14</t>
  </si>
  <si>
    <t xml:space="preserve">unused_DAP2_FS</t>
  </si>
  <si>
    <t xml:space="preserve">GPIO3_PAA.00</t>
  </si>
  <si>
    <t xml:space="preserve">I2S2_LRCK</t>
  </si>
  <si>
    <t xml:space="preserve">dap2_fs_paa0</t>
  </si>
  <si>
    <t xml:space="preserve">DAP2_FS_AP</t>
  </si>
  <si>
    <t xml:space="preserve">DAP2_SCLK</t>
  </si>
  <si>
    <t xml:space="preserve">AU13</t>
  </si>
  <si>
    <t xml:space="preserve">AH14</t>
  </si>
  <si>
    <t xml:space="preserve">unused_DAP2_SCLK</t>
  </si>
  <si>
    <t xml:space="preserve">GPIO3_PAA.01</t>
  </si>
  <si>
    <t xml:space="preserve">I2S2_SCLK</t>
  </si>
  <si>
    <t xml:space="preserve">dap2_sclk_paa1</t>
  </si>
  <si>
    <t xml:space="preserve">DAP2_SCLK_AP</t>
  </si>
  <si>
    <t xml:space="preserve">DP</t>
  </si>
  <si>
    <t xml:space="preserve">GPIO_PCC7</t>
  </si>
  <si>
    <t xml:space="preserve">AP3</t>
  </si>
  <si>
    <t xml:space="preserve">AK3</t>
  </si>
  <si>
    <t xml:space="preserve">unused_GPIO_PCC7</t>
  </si>
  <si>
    <t xml:space="preserve">GPIO3_PCC.07</t>
  </si>
  <si>
    <t xml:space="preserve">pcc7</t>
  </si>
  <si>
    <t xml:space="preserve">vddio_dp</t>
  </si>
  <si>
    <t xml:space="preserve">Module ethernet isolate signal for WOL</t>
  </si>
  <si>
    <t xml:space="preserve">SPDIF_OUT</t>
  </si>
  <si>
    <t xml:space="preserve">AT1</t>
  </si>
  <si>
    <t xml:space="preserve">AK4</t>
  </si>
  <si>
    <t xml:space="preserve">unused_SPDIF_OUT</t>
  </si>
  <si>
    <t xml:space="preserve">GPIO3_PCC.02</t>
  </si>
  <si>
    <t xml:space="preserve">spdif_out_pcc2</t>
  </si>
  <si>
    <t xml:space="preserve">SPDIF_IN</t>
  </si>
  <si>
    <t xml:space="preserve">AN7</t>
  </si>
  <si>
    <t xml:space="preserve">AK5</t>
  </si>
  <si>
    <t xml:space="preserve">unused_SPDIF_IN</t>
  </si>
  <si>
    <t xml:space="preserve">GPIO3_PCC.03</t>
  </si>
  <si>
    <t xml:space="preserve">spdif_in_pcc3</t>
  </si>
  <si>
    <t xml:space="preserve">GPIO00</t>
  </si>
  <si>
    <t xml:space="preserve">USB_VBUS_EN0</t>
  </si>
  <si>
    <t xml:space="preserve">AL1</t>
  </si>
  <si>
    <t xml:space="preserve">unused_USB_VBUS_EN0</t>
  </si>
  <si>
    <t xml:space="preserve">GPIO3_PCC.04</t>
  </si>
  <si>
    <t xml:space="preserve">usb_vbus_en0</t>
  </si>
  <si>
    <t xml:space="preserve">USB</t>
  </si>
  <si>
    <t xml:space="preserve">usb_vbus_en0_pcc4</t>
  </si>
  <si>
    <t xml:space="preserve">wake54</t>
  </si>
  <si>
    <t xml:space="preserve">GPIO #0 or USB 0 VBUS Enable #0</t>
  </si>
  <si>
    <t xml:space="preserve">USB 2.0 Micro AB</t>
  </si>
  <si>
    <t xml:space="preserve">USB_VBUS_EN1</t>
  </si>
  <si>
    <t xml:space="preserve">AM7</t>
  </si>
  <si>
    <t xml:space="preserve">AL2</t>
  </si>
  <si>
    <t xml:space="preserve">unused_USB_VBUS_EN1</t>
  </si>
  <si>
    <t xml:space="preserve">GPIO3_PCC.05</t>
  </si>
  <si>
    <t xml:space="preserve">usb_vbus_en1</t>
  </si>
  <si>
    <t xml:space="preserve">usb_vbus_en1_pcc5</t>
  </si>
  <si>
    <t xml:space="preserve">wake55</t>
  </si>
  <si>
    <t xml:space="preserve">DP0_AUX_P</t>
  </si>
  <si>
    <t xml:space="preserve">DP_AUX_CH0_P</t>
  </si>
  <si>
    <t xml:space="preserve">AP2</t>
  </si>
  <si>
    <t xml:space="preserve">AM1</t>
  </si>
  <si>
    <t xml:space="preserve">unused_DP_AUX_CH0_P</t>
  </si>
  <si>
    <t xml:space="preserve">I2C6_CLK</t>
  </si>
  <si>
    <t xml:space="preserve">Display Port 0 Auxiliary Channel+</t>
  </si>
  <si>
    <t xml:space="preserve">DP Connector</t>
  </si>
  <si>
    <t xml:space="preserve">DP0_AUX_N</t>
  </si>
  <si>
    <t xml:space="preserve">DP_AUX_CH0_N</t>
  </si>
  <si>
    <t xml:space="preserve">AP1</t>
  </si>
  <si>
    <t xml:space="preserve">AM2</t>
  </si>
  <si>
    <t xml:space="preserve">unused_DP_AUX_CH0_N</t>
  </si>
  <si>
    <t xml:space="preserve">I2C6_DAT</t>
  </si>
  <si>
    <t xml:space="preserve">Display Port 0 Auxiliary Channel-</t>
  </si>
  <si>
    <t xml:space="preserve">DP0_HPD</t>
  </si>
  <si>
    <t xml:space="preserve">DP_HPD0</t>
  </si>
  <si>
    <t xml:space="preserve">AT2</t>
  </si>
  <si>
    <t xml:space="preserve">unused_DP_HPD0</t>
  </si>
  <si>
    <t xml:space="preserve">GPIO3_PCC.06</t>
  </si>
  <si>
    <t xml:space="preserve">dp_hpd0_pcc6</t>
  </si>
  <si>
    <t xml:space="preserve">wake50</t>
  </si>
  <si>
    <t xml:space="preserve">Display Port 0 Hot Plug Detect</t>
  </si>
  <si>
    <t xml:space="preserve">DP1_AUX_P</t>
  </si>
  <si>
    <t xml:space="preserve">DP_AUX_CH1_P</t>
  </si>
  <si>
    <t xml:space="preserve">AR2</t>
  </si>
  <si>
    <t xml:space="preserve">AN3</t>
  </si>
  <si>
    <t xml:space="preserve">unused_DP_AUX_CH1_P</t>
  </si>
  <si>
    <t xml:space="preserve">DDC_CLK</t>
  </si>
  <si>
    <t xml:space="preserve">Display Port 1 Aux+ or HDMI DDC SCL</t>
  </si>
  <si>
    <t xml:space="preserve">HDMI Connector</t>
  </si>
  <si>
    <t xml:space="preserve">DP1_AUX_N</t>
  </si>
  <si>
    <t xml:space="preserve">DP_AUX_CH1_N</t>
  </si>
  <si>
    <t xml:space="preserve">AR1</t>
  </si>
  <si>
    <t xml:space="preserve">AN2</t>
  </si>
  <si>
    <t xml:space="preserve">unused_DP_AUX_CH1_N</t>
  </si>
  <si>
    <t xml:space="preserve">DDC_DAT</t>
  </si>
  <si>
    <t xml:space="preserve">Display Port 1 Aux– or HDMI DDC SDA</t>
  </si>
  <si>
    <t xml:space="preserve">DP1_HPD</t>
  </si>
  <si>
    <t xml:space="preserve">HDMI_INT_DP_HPD</t>
  </si>
  <si>
    <t xml:space="preserve">AL3</t>
  </si>
  <si>
    <t xml:space="preserve">unused_HDMI_INT_DP_HPD</t>
  </si>
  <si>
    <t xml:space="preserve">GPIO3_PCC.01</t>
  </si>
  <si>
    <t xml:space="preserve">dp_aux_ch1_hpd</t>
  </si>
  <si>
    <t xml:space="preserve">hdmi_int_dp_hpd_pcc1</t>
  </si>
  <si>
    <t xml:space="preserve">wake53</t>
  </si>
  <si>
    <t xml:space="preserve">HDMI Hot Plug Detect</t>
  </si>
  <si>
    <t xml:space="preserve">HDMI_CEC</t>
  </si>
  <si>
    <t xml:space="preserve">AR3</t>
  </si>
  <si>
    <t xml:space="preserve">AM3</t>
  </si>
  <si>
    <t xml:space="preserve">unused_HDMI_CEC</t>
  </si>
  <si>
    <t xml:space="preserve">GPIO3_PCC.00</t>
  </si>
  <si>
    <t xml:space="preserve">CEC</t>
  </si>
  <si>
    <t xml:space="preserve">hdmi_cec_pcc0</t>
  </si>
  <si>
    <t xml:space="preserve">wake19</t>
  </si>
  <si>
    <t xml:space="preserve">HDMI CEC</t>
  </si>
  <si>
    <t xml:space="preserve">HDMI Conn.</t>
  </si>
  <si>
    <t xml:space="preserve">Dedicated SFIOs</t>
  </si>
  <si>
    <t xml:space="preserve">DSI_CSI</t>
  </si>
  <si>
    <t xml:space="preserve">1.2V</t>
  </si>
  <si>
    <t xml:space="preserve">DSI_CLK_N</t>
  </si>
  <si>
    <t xml:space="preserve">DSI_A_CLK_N</t>
  </si>
  <si>
    <t xml:space="preserve">AF1</t>
  </si>
  <si>
    <t xml:space="preserve">AC1</t>
  </si>
  <si>
    <t xml:space="preserve">unused_DSI_A_CLK_N</t>
  </si>
  <si>
    <t xml:space="preserve">avdd_dsi_csi</t>
  </si>
  <si>
    <t xml:space="preserve">Display, DSI Clock 0–</t>
  </si>
  <si>
    <t xml:space="preserve">Display</t>
  </si>
  <si>
    <t xml:space="preserve">DSI_CLK_P</t>
  </si>
  <si>
    <t xml:space="preserve">DSI_A_CLK_P</t>
  </si>
  <si>
    <t xml:space="preserve">AF2</t>
  </si>
  <si>
    <t xml:space="preserve">AD1</t>
  </si>
  <si>
    <t xml:space="preserve">unused_DSI_A_CLK_P</t>
  </si>
  <si>
    <t xml:space="preserve">Display, DSI Clock 0+</t>
  </si>
  <si>
    <t xml:space="preserve">DSI_D0_N</t>
  </si>
  <si>
    <t xml:space="preserve">DSI_A_D0_N</t>
  </si>
  <si>
    <t xml:space="preserve">AH1</t>
  </si>
  <si>
    <t xml:space="preserve">AD5</t>
  </si>
  <si>
    <t xml:space="preserve">unused_DSI_A_D0_N</t>
  </si>
  <si>
    <t xml:space="preserve">Display, DSI Data 0–</t>
  </si>
  <si>
    <t xml:space="preserve">DSI_D0_P</t>
  </si>
  <si>
    <t xml:space="preserve">DSI_A_D0_P</t>
  </si>
  <si>
    <t xml:space="preserve">AH2</t>
  </si>
  <si>
    <t xml:space="preserve">AD6</t>
  </si>
  <si>
    <t xml:space="preserve">unused_DSI_A_D0_P</t>
  </si>
  <si>
    <t xml:space="preserve">Display, DSI Data 0+</t>
  </si>
  <si>
    <t xml:space="preserve">DSI_D1_N</t>
  </si>
  <si>
    <t xml:space="preserve">DSI_A_D1_N</t>
  </si>
  <si>
    <t xml:space="preserve">AF7</t>
  </si>
  <si>
    <t xml:space="preserve">AC7</t>
  </si>
  <si>
    <t xml:space="preserve">unused_DSI_A_D1_N</t>
  </si>
  <si>
    <t xml:space="preserve">Display, DSI Data 1–</t>
  </si>
  <si>
    <t xml:space="preserve">DSI_D1_P</t>
  </si>
  <si>
    <t xml:space="preserve">DSI_A_D1_P</t>
  </si>
  <si>
    <t xml:space="preserve">AF6</t>
  </si>
  <si>
    <t xml:space="preserve">AC6</t>
  </si>
  <si>
    <t xml:space="preserve">unused_DSI_A_D1_P</t>
  </si>
  <si>
    <t xml:space="preserve">Display, DSI Data 1+</t>
  </si>
  <si>
    <t xml:space="preserve">DSI_A_D2_N</t>
  </si>
  <si>
    <t xml:space="preserve">AJ5</t>
  </si>
  <si>
    <t xml:space="preserve">AC9</t>
  </si>
  <si>
    <t xml:space="preserve">unused_DSI_A_D2_N</t>
  </si>
  <si>
    <t xml:space="preserve">DSI_A_D2_P</t>
  </si>
  <si>
    <t xml:space="preserve">AH5</t>
  </si>
  <si>
    <t xml:space="preserve">AC8</t>
  </si>
  <si>
    <t xml:space="preserve">unused_DSI_A_D2_P</t>
  </si>
  <si>
    <t xml:space="preserve">DSI_A_D3_N</t>
  </si>
  <si>
    <t xml:space="preserve">AH6</t>
  </si>
  <si>
    <t xml:space="preserve">unused_DSI_A_D3_N</t>
  </si>
  <si>
    <t xml:space="preserve">DSI_A_D3_P</t>
  </si>
  <si>
    <t xml:space="preserve">AH7</t>
  </si>
  <si>
    <t xml:space="preserve">AF3</t>
  </si>
  <si>
    <t xml:space="preserve">unused_DSI_A_D3_P</t>
  </si>
  <si>
    <t xml:space="preserve">DSI_B_CLK_N</t>
  </si>
  <si>
    <t xml:space="preserve">AE1</t>
  </si>
  <si>
    <t xml:space="preserve">AA9</t>
  </si>
  <si>
    <t xml:space="preserve">unused_DSI_B_CLK_N</t>
  </si>
  <si>
    <t xml:space="preserve">DSI_B_CLK_P</t>
  </si>
  <si>
    <t xml:space="preserve">AE2</t>
  </si>
  <si>
    <t xml:space="preserve">AA8</t>
  </si>
  <si>
    <t xml:space="preserve">unused_DSI_B_CLK_P</t>
  </si>
  <si>
    <t xml:space="preserve">DSI_B_D0_N</t>
  </si>
  <si>
    <t xml:space="preserve">AE6</t>
  </si>
  <si>
    <t xml:space="preserve">AC4</t>
  </si>
  <si>
    <t xml:space="preserve">unused_DSI_B_D0_N</t>
  </si>
  <si>
    <t xml:space="preserve">DSI_B_D0_P</t>
  </si>
  <si>
    <t xml:space="preserve">AE7</t>
  </si>
  <si>
    <t xml:space="preserve">AC5</t>
  </si>
  <si>
    <t xml:space="preserve">unused_DSI_B_D0_P</t>
  </si>
  <si>
    <t xml:space="preserve">DSI_B_D1_N</t>
  </si>
  <si>
    <t xml:space="preserve">AA5</t>
  </si>
  <si>
    <t xml:space="preserve">unused_DSI_B_D1_N</t>
  </si>
  <si>
    <t xml:space="preserve">DSI_B_D1_P</t>
  </si>
  <si>
    <t xml:space="preserve">AA6</t>
  </si>
  <si>
    <t xml:space="preserve">unused_DSI_B_D1_P</t>
  </si>
  <si>
    <t xml:space="preserve">DSI_B_D2_N</t>
  </si>
  <si>
    <t xml:space="preserve">AE5</t>
  </si>
  <si>
    <t xml:space="preserve">AD2</t>
  </si>
  <si>
    <t xml:space="preserve">unused_DSI_B_D2_N</t>
  </si>
  <si>
    <t xml:space="preserve">DSI_B_D2_P</t>
  </si>
  <si>
    <t xml:space="preserve">AF5</t>
  </si>
  <si>
    <t xml:space="preserve">AD3</t>
  </si>
  <si>
    <t xml:space="preserve">unused_DSI_B_D2_P</t>
  </si>
  <si>
    <t xml:space="preserve">DSI_B_D3_N</t>
  </si>
  <si>
    <t xml:space="preserve">AC2</t>
  </si>
  <si>
    <t xml:space="preserve">unused_DSI_B_D3_N</t>
  </si>
  <si>
    <t xml:space="preserve">DSI_B_D3_P</t>
  </si>
  <si>
    <t xml:space="preserve">AG3</t>
  </si>
  <si>
    <t xml:space="preserve">AC3</t>
  </si>
  <si>
    <t xml:space="preserve">unused_DSI_B_D3_P</t>
  </si>
  <si>
    <t xml:space="preserve">CSI0_CLK_N</t>
  </si>
  <si>
    <t xml:space="preserve">CSI_A_CLK_N</t>
  </si>
  <si>
    <t xml:space="preserve">AB1</t>
  </si>
  <si>
    <t xml:space="preserve">Y6</t>
  </si>
  <si>
    <t xml:space="preserve">unused_CSI_A_CLK_N</t>
  </si>
  <si>
    <t xml:space="preserve">Camera, CSI 0 Clock–</t>
  </si>
  <si>
    <t xml:space="preserve">CSI A</t>
  </si>
  <si>
    <t xml:space="preserve">CSI0_CLK_P</t>
  </si>
  <si>
    <t xml:space="preserve">CSI_A_CLK_P</t>
  </si>
  <si>
    <t xml:space="preserve">AB2</t>
  </si>
  <si>
    <t xml:space="preserve">Y7</t>
  </si>
  <si>
    <t xml:space="preserve">unused_CSI_A_CLK_P</t>
  </si>
  <si>
    <t xml:space="preserve">Camera, CSI 0 Clock+</t>
  </si>
  <si>
    <t xml:space="preserve">CSI0_D0_N</t>
  </si>
  <si>
    <t xml:space="preserve">CSI_A_D0_N</t>
  </si>
  <si>
    <t xml:space="preserve">Y4</t>
  </si>
  <si>
    <t xml:space="preserve">unused_CSI_A_D0_N</t>
  </si>
  <si>
    <t xml:space="preserve">Camera, CSI 0 Data 0–</t>
  </si>
  <si>
    <t xml:space="preserve">CSI0_D0_P</t>
  </si>
  <si>
    <t xml:space="preserve">CSI_A_D0_P</t>
  </si>
  <si>
    <t xml:space="preserve">Y5</t>
  </si>
  <si>
    <t xml:space="preserve">unused_CSI_A_D0_P</t>
  </si>
  <si>
    <t xml:space="preserve">Camera, CSI 0 Data 0+</t>
  </si>
  <si>
    <t xml:space="preserve">CSI0_D1_N</t>
  </si>
  <si>
    <t xml:space="preserve">CSI_A_D1_N</t>
  </si>
  <si>
    <t xml:space="preserve">Y1</t>
  </si>
  <si>
    <t xml:space="preserve">unused_CSI_A_D1_N</t>
  </si>
  <si>
    <t xml:space="preserve">Camera, CSI 0 Data 1–</t>
  </si>
  <si>
    <t xml:space="preserve">CSI0_D1_P</t>
  </si>
  <si>
    <t xml:space="preserve">CSI_A_D1_P</t>
  </si>
  <si>
    <t xml:space="preserve">AA1</t>
  </si>
  <si>
    <t xml:space="preserve">unused_CSI_A_D1_P</t>
  </si>
  <si>
    <t xml:space="preserve">Camera, CSI 0 Data 1+</t>
  </si>
  <si>
    <t xml:space="preserve">CSI_B_CLK_N</t>
  </si>
  <si>
    <t xml:space="preserve">unused_CSI_B_CLK_N</t>
  </si>
  <si>
    <t xml:space="preserve">CSI_B_CLK_P</t>
  </si>
  <si>
    <t xml:space="preserve">AB8</t>
  </si>
  <si>
    <t xml:space="preserve">unused_CSI_B_CLK_P</t>
  </si>
  <si>
    <t xml:space="preserve">CSI1_D0_N</t>
  </si>
  <si>
    <t xml:space="preserve">CSI_B_D0_N</t>
  </si>
  <si>
    <t xml:space="preserve">AB5</t>
  </si>
  <si>
    <t xml:space="preserve">AA2</t>
  </si>
  <si>
    <t xml:space="preserve">unused_CSI_B_D0_N</t>
  </si>
  <si>
    <t xml:space="preserve">Camera, CSI 1 Data 0–</t>
  </si>
  <si>
    <t xml:space="preserve">CSI B</t>
  </si>
  <si>
    <t xml:space="preserve">CSI1_D0_P</t>
  </si>
  <si>
    <t xml:space="preserve">CSI_B_D0_P</t>
  </si>
  <si>
    <t xml:space="preserve">AA3</t>
  </si>
  <si>
    <t xml:space="preserve">unused_CSI_B_D0_P</t>
  </si>
  <si>
    <t xml:space="preserve">Camera, CSI 1 Data 0+</t>
  </si>
  <si>
    <t xml:space="preserve">CSI1_D1_N</t>
  </si>
  <si>
    <t xml:space="preserve">CSI_B_D1_N</t>
  </si>
  <si>
    <t xml:space="preserve">AB7</t>
  </si>
  <si>
    <t xml:space="preserve">Y2</t>
  </si>
  <si>
    <t xml:space="preserve">unused_CSI_B_D1_N</t>
  </si>
  <si>
    <t xml:space="preserve">Camera, CSI 1 Data 1–</t>
  </si>
  <si>
    <t xml:space="preserve">CSI1_D1_P</t>
  </si>
  <si>
    <t xml:space="preserve">CSI_B_D1_P</t>
  </si>
  <si>
    <t xml:space="preserve">AB6</t>
  </si>
  <si>
    <t xml:space="preserve">Y3</t>
  </si>
  <si>
    <t xml:space="preserve">unused_CSI_B_D1_P</t>
  </si>
  <si>
    <t xml:space="preserve">Camera, CSI 1 Data 1+</t>
  </si>
  <si>
    <t xml:space="preserve">CSI4_CLK_N</t>
  </si>
  <si>
    <t xml:space="preserve">CSI_C_CLK_N</t>
  </si>
  <si>
    <t xml:space="preserve">U1</t>
  </si>
  <si>
    <t xml:space="preserve">unused_CSI_C_CLK_N</t>
  </si>
  <si>
    <t xml:space="preserve">Camera, CSI 4 Clock–</t>
  </si>
  <si>
    <t xml:space="preserve">CSI C</t>
  </si>
  <si>
    <t xml:space="preserve">CSI4_CLK_P</t>
  </si>
  <si>
    <t xml:space="preserve">CSI_C_CLK_P</t>
  </si>
  <si>
    <t xml:space="preserve">V1</t>
  </si>
  <si>
    <t xml:space="preserve">unused_CSI_C_CLK_P</t>
  </si>
  <si>
    <t xml:space="preserve">Camera, CSI 4 Clock+</t>
  </si>
  <si>
    <t xml:space="preserve">CSI4_D0_N</t>
  </si>
  <si>
    <t xml:space="preserve">CSI_C_D0_N</t>
  </si>
  <si>
    <t xml:space="preserve">V2</t>
  </si>
  <si>
    <t xml:space="preserve">unused_CSI_C_D0_N</t>
  </si>
  <si>
    <t xml:space="preserve">Camera, CSI 4 Data 0+</t>
  </si>
  <si>
    <t xml:space="preserve">CSI4_D0_P</t>
  </si>
  <si>
    <t xml:space="preserve">CSI_C_D0_P</t>
  </si>
  <si>
    <t xml:space="preserve">W5</t>
  </si>
  <si>
    <t xml:space="preserve">V3</t>
  </si>
  <si>
    <t xml:space="preserve">unused_CSI_C_D0_P</t>
  </si>
  <si>
    <t xml:space="preserve">Camera, CSI 4 Data 0–</t>
  </si>
  <si>
    <t xml:space="preserve">CSI4_D1_N</t>
  </si>
  <si>
    <t xml:space="preserve">CSI_C_D1_N</t>
  </si>
  <si>
    <t xml:space="preserve">W6</t>
  </si>
  <si>
    <t xml:space="preserve">V9</t>
  </si>
  <si>
    <t xml:space="preserve">unused_CSI_C_D1_N</t>
  </si>
  <si>
    <t xml:space="preserve">Camera, CSI 4 Data 1–</t>
  </si>
  <si>
    <t xml:space="preserve">CSI4_D1_P</t>
  </si>
  <si>
    <t xml:space="preserve">CSI_C_D1_P</t>
  </si>
  <si>
    <t xml:space="preserve">W7</t>
  </si>
  <si>
    <t xml:space="preserve">V8</t>
  </si>
  <si>
    <t xml:space="preserve">unused_CSI_C_D1_P</t>
  </si>
  <si>
    <t xml:space="preserve">Camera, CSI 4 Data 1+</t>
  </si>
  <si>
    <t xml:space="preserve">CSI_D_CLK_N</t>
  </si>
  <si>
    <t xml:space="preserve">W8</t>
  </si>
  <si>
    <t xml:space="preserve">unused_CSI_D_CLK_N</t>
  </si>
  <si>
    <t xml:space="preserve">CSI_D_CLK_P</t>
  </si>
  <si>
    <t xml:space="preserve">Y8</t>
  </si>
  <si>
    <t xml:space="preserve">unused_CSI_D_CLK_P</t>
  </si>
  <si>
    <t xml:space="preserve">CSI4_D2_N</t>
  </si>
  <si>
    <t xml:space="preserve">CSI_D_D0_N</t>
  </si>
  <si>
    <t xml:space="preserve">V6</t>
  </si>
  <si>
    <t xml:space="preserve">unused_CSI_D_D0_N</t>
  </si>
  <si>
    <t xml:space="preserve">Camera, CSI 4 Data 2–</t>
  </si>
  <si>
    <t xml:space="preserve">CSI D</t>
  </si>
  <si>
    <t xml:space="preserve">CSI4_D2_P</t>
  </si>
  <si>
    <t xml:space="preserve">CSI_D_D0_P</t>
  </si>
  <si>
    <t xml:space="preserve">V5</t>
  </si>
  <si>
    <t xml:space="preserve">unused_CSI_D_D0_P</t>
  </si>
  <si>
    <t xml:space="preserve">Camera, CSI 4 Data 2+</t>
  </si>
  <si>
    <t xml:space="preserve">CSI4_D3_N</t>
  </si>
  <si>
    <t xml:space="preserve">CSI_D_D1_N</t>
  </si>
  <si>
    <t xml:space="preserve">W1</t>
  </si>
  <si>
    <t xml:space="preserve">unused_CSI_D_D1_N</t>
  </si>
  <si>
    <t xml:space="preserve">Camera, CSI 4 Data 3–</t>
  </si>
  <si>
    <t xml:space="preserve">CSI4_D3_P</t>
  </si>
  <si>
    <t xml:space="preserve">CSI_D_D1_P</t>
  </si>
  <si>
    <t xml:space="preserve">W2</t>
  </si>
  <si>
    <t xml:space="preserve">Y9</t>
  </si>
  <si>
    <t xml:space="preserve">unused_CSI_D_D1_P</t>
  </si>
  <si>
    <t xml:space="preserve">Camera, CSI 4 Data 3+</t>
  </si>
  <si>
    <t xml:space="preserve">CSI2_CLK_N</t>
  </si>
  <si>
    <t xml:space="preserve">CSI_E_CLK_N</t>
  </si>
  <si>
    <t xml:space="preserve">T5</t>
  </si>
  <si>
    <t xml:space="preserve">unused_CSI_E_CLK_N</t>
  </si>
  <si>
    <t xml:space="preserve">Camera, CSI 2 Clock–</t>
  </si>
  <si>
    <t xml:space="preserve">CSI E</t>
  </si>
  <si>
    <t xml:space="preserve">CSI2_CLK_P</t>
  </si>
  <si>
    <t xml:space="preserve">CSI_E_CLK_P</t>
  </si>
  <si>
    <t xml:space="preserve">U5</t>
  </si>
  <si>
    <t xml:space="preserve">R1</t>
  </si>
  <si>
    <t xml:space="preserve">unused_CSI_E_CLK_P</t>
  </si>
  <si>
    <t xml:space="preserve">Camera, CSI 2 Clock+</t>
  </si>
  <si>
    <t xml:space="preserve">CSI2_D0_N</t>
  </si>
  <si>
    <t xml:space="preserve">CSI_E_D0_N</t>
  </si>
  <si>
    <t xml:space="preserve">U7</t>
  </si>
  <si>
    <t xml:space="preserve">unused_CSI_E_D0_N</t>
  </si>
  <si>
    <t xml:space="preserve">Camera, CSI 2 Data 0–</t>
  </si>
  <si>
    <t xml:space="preserve">CSI2_D0_P</t>
  </si>
  <si>
    <t xml:space="preserve">CSI_E_D0_P</t>
  </si>
  <si>
    <t xml:space="preserve">U6</t>
  </si>
  <si>
    <t xml:space="preserve">U4</t>
  </si>
  <si>
    <t xml:space="preserve">unused_CSI_E_D0_P</t>
  </si>
  <si>
    <t xml:space="preserve">Camera, CSI 2 Data 0+</t>
  </si>
  <si>
    <t xml:space="preserve">CSI2_D1_N</t>
  </si>
  <si>
    <t xml:space="preserve">CSI_E_D1_N</t>
  </si>
  <si>
    <t xml:space="preserve">T2</t>
  </si>
  <si>
    <t xml:space="preserve">R2</t>
  </si>
  <si>
    <t xml:space="preserve">unused_CSI_E_D1_N</t>
  </si>
  <si>
    <t xml:space="preserve">Camera, CSI 2 Data 1–</t>
  </si>
  <si>
    <t xml:space="preserve">CSI2_D1_P</t>
  </si>
  <si>
    <t xml:space="preserve">CSI_E_D1_P</t>
  </si>
  <si>
    <t xml:space="preserve">T1</t>
  </si>
  <si>
    <t xml:space="preserve">R3</t>
  </si>
  <si>
    <t xml:space="preserve">unused_CSI_E_D1_P</t>
  </si>
  <si>
    <t xml:space="preserve">Camera, CSI 2 Data 1+</t>
  </si>
  <si>
    <t xml:space="preserve">CSI3_CLK_N</t>
  </si>
  <si>
    <t xml:space="preserve">CSI_F_CLK_N</t>
  </si>
  <si>
    <t xml:space="preserve">U2</t>
  </si>
  <si>
    <t xml:space="preserve">U8</t>
  </si>
  <si>
    <t xml:space="preserve">unused_CSI_F_CLK_N</t>
  </si>
  <si>
    <t xml:space="preserve">Camera, CSI 3 Clock–</t>
  </si>
  <si>
    <t xml:space="preserve">CSI F</t>
  </si>
  <si>
    <t xml:space="preserve">CSI3_CLK_P</t>
  </si>
  <si>
    <t xml:space="preserve">CSI_F_CLK_P</t>
  </si>
  <si>
    <t xml:space="preserve">U9</t>
  </si>
  <si>
    <t xml:space="preserve">unused_CSI_F_CLK_P</t>
  </si>
  <si>
    <t xml:space="preserve">Camera, CSI 3 Clock+</t>
  </si>
  <si>
    <t xml:space="preserve">CSI3_D0_N</t>
  </si>
  <si>
    <t xml:space="preserve">CSI_F_D0_N</t>
  </si>
  <si>
    <t xml:space="preserve">U3</t>
  </si>
  <si>
    <t xml:space="preserve">unused_CSI_F_D0_N</t>
  </si>
  <si>
    <t xml:space="preserve">Camera, CSI 3 Data 0–</t>
  </si>
  <si>
    <t xml:space="preserve">CSI3_D0_P</t>
  </si>
  <si>
    <t xml:space="preserve">CSI_F_D0_P</t>
  </si>
  <si>
    <t xml:space="preserve">unused_CSI_F_D0_P</t>
  </si>
  <si>
    <t xml:space="preserve">Camera, CSI 3 Data 0+</t>
  </si>
  <si>
    <t xml:space="preserve">CSI3_D1_N</t>
  </si>
  <si>
    <t xml:space="preserve">CSI_F_D1_N</t>
  </si>
  <si>
    <t xml:space="preserve">unused_CSI_F_D1_N</t>
  </si>
  <si>
    <t xml:space="preserve">Camera, CSI 3 Data 1–</t>
  </si>
  <si>
    <t xml:space="preserve">CSI3_D1_P</t>
  </si>
  <si>
    <t xml:space="preserve">CSI_F_D1_P</t>
  </si>
  <si>
    <t xml:space="preserve">T3</t>
  </si>
  <si>
    <t xml:space="preserve">unused_CSI_F_D1_P</t>
  </si>
  <si>
    <t xml:space="preserve">Camera, CSI 3 Data 1+</t>
  </si>
  <si>
    <t xml:space="preserve">CSI_DSI_RUP</t>
  </si>
  <si>
    <t xml:space="preserve">AD7</t>
  </si>
  <si>
    <t xml:space="preserve">unused_CSI_DSI_RUP</t>
  </si>
  <si>
    <t xml:space="preserve">DSI_CSI_RUP</t>
  </si>
  <si>
    <t xml:space="preserve">CSI_DSI_RDN</t>
  </si>
  <si>
    <t xml:space="preserve">V7</t>
  </si>
  <si>
    <t xml:space="preserve">unused_CSI_DSI_RDN</t>
  </si>
  <si>
    <t xml:space="preserve">DSI_CSI_RDN</t>
  </si>
  <si>
    <t xml:space="preserve">eDP</t>
  </si>
  <si>
    <t xml:space="preserve">1.05V</t>
  </si>
  <si>
    <t xml:space="preserve">DP0_TXD0_P</t>
  </si>
  <si>
    <t xml:space="preserve">EDP_TXDP0</t>
  </si>
  <si>
    <t xml:space="preserve">AJ1</t>
  </si>
  <si>
    <t xml:space="preserve">unused_EDP_TXDP0</t>
  </si>
  <si>
    <t xml:space="preserve">avdd_edp</t>
  </si>
  <si>
    <t xml:space="preserve">Display Port 0 Data Lane 0+</t>
  </si>
  <si>
    <t xml:space="preserve">eDP Connector</t>
  </si>
  <si>
    <t xml:space="preserve">DP0_TXD0_N</t>
  </si>
  <si>
    <t xml:space="preserve">EDP_TXDN0</t>
  </si>
  <si>
    <t xml:space="preserve">AJ2</t>
  </si>
  <si>
    <t xml:space="preserve">unused_EDP_TXDN0</t>
  </si>
  <si>
    <t xml:space="preserve">Display Port 0 Data Lane 0-</t>
  </si>
  <si>
    <t xml:space="preserve">DP0_TXD1_P</t>
  </si>
  <si>
    <t xml:space="preserve">EDP_TXDP1</t>
  </si>
  <si>
    <t xml:space="preserve">unused_EDP_TXDP1</t>
  </si>
  <si>
    <t xml:space="preserve">Display Port 1 Data Lane 0+</t>
  </si>
  <si>
    <t xml:space="preserve">DP0_TXD1_N</t>
  </si>
  <si>
    <t xml:space="preserve">EDP_TXDN1</t>
  </si>
  <si>
    <t xml:space="preserve">AJ6</t>
  </si>
  <si>
    <t xml:space="preserve">unused_EDP_TXDN1</t>
  </si>
  <si>
    <t xml:space="preserve">Display Port 1 Data Lane 0-</t>
  </si>
  <si>
    <t xml:space="preserve">DP0_TXD2_P</t>
  </si>
  <si>
    <t xml:space="preserve">EDP_TXDP2</t>
  </si>
  <si>
    <t xml:space="preserve">AK1</t>
  </si>
  <si>
    <t xml:space="preserve">unused_EDP_TXDP2</t>
  </si>
  <si>
    <t xml:space="preserve">Display Port 2 Data Lane 0+</t>
  </si>
  <si>
    <t xml:space="preserve">DP0_TXD2_N</t>
  </si>
  <si>
    <t xml:space="preserve">EDP_TXDN2</t>
  </si>
  <si>
    <t xml:space="preserve">AK2</t>
  </si>
  <si>
    <t xml:space="preserve">unused_EDP_TXDN2</t>
  </si>
  <si>
    <t xml:space="preserve">Display Port 2 Data Lane 0-</t>
  </si>
  <si>
    <t xml:space="preserve">DP0_TXD3_P</t>
  </si>
  <si>
    <t xml:space="preserve">EDP_TXDP3</t>
  </si>
  <si>
    <t xml:space="preserve">AL7</t>
  </si>
  <si>
    <t xml:space="preserve">AJ4</t>
  </si>
  <si>
    <t xml:space="preserve">unused_EDP_TXDP3</t>
  </si>
  <si>
    <t xml:space="preserve">Display Port 3 Data Lane 0+</t>
  </si>
  <si>
    <t xml:space="preserve">DP0_TXD3_N</t>
  </si>
  <si>
    <t xml:space="preserve">EDP_TXDN3</t>
  </si>
  <si>
    <t xml:space="preserve">AJ3</t>
  </si>
  <si>
    <t xml:space="preserve">unused_EDP_TXDN3</t>
  </si>
  <si>
    <t xml:space="preserve">Display Port 3 Data Lane 0-</t>
  </si>
  <si>
    <t xml:space="preserve">EDP_RSET</t>
  </si>
  <si>
    <t xml:space="preserve">AG5</t>
  </si>
  <si>
    <t xml:space="preserve">unused_EDP_RSET</t>
  </si>
  <si>
    <t xml:space="preserve">EDP_VCM</t>
  </si>
  <si>
    <t xml:space="preserve">unused_EDP_VCM</t>
  </si>
  <si>
    <t xml:space="preserve">HDMI</t>
  </si>
  <si>
    <t xml:space="preserve">DP1_TXD0_P</t>
  </si>
  <si>
    <t xml:space="preserve">HDMI_DP_TXDP0</t>
  </si>
  <si>
    <t xml:space="preserve">AG6</t>
  </si>
  <si>
    <t xml:space="preserve">unused_HDMI_DP_TXDP0</t>
  </si>
  <si>
    <t xml:space="preserve">avdd_hdmi_dp</t>
  </si>
  <si>
    <t xml:space="preserve">DisplayPort 1 Lane 0 or HDMI Lane 2+</t>
  </si>
  <si>
    <t xml:space="preserve">DP1_TXD0_N</t>
  </si>
  <si>
    <t xml:space="preserve">HDMI_DP_TXDN0</t>
  </si>
  <si>
    <t xml:space="preserve">AG7</t>
  </si>
  <si>
    <t xml:space="preserve">unused_HDMI_DP_TXDN0</t>
  </si>
  <si>
    <t xml:space="preserve">DisplayPort 1 Lane 0 or HDMI Lane 2-</t>
  </si>
  <si>
    <t xml:space="preserve">DP1_TXD1_P</t>
  </si>
  <si>
    <t xml:space="preserve">HDMI_DP_TXDP1</t>
  </si>
  <si>
    <t xml:space="preserve">AG2</t>
  </si>
  <si>
    <t xml:space="preserve">unused_HDMI_DP_TXDP1</t>
  </si>
  <si>
    <t xml:space="preserve">DisplayPort or HDMI Lane 1+</t>
  </si>
  <si>
    <t xml:space="preserve">DP1_TXD1_N</t>
  </si>
  <si>
    <t xml:space="preserve">HDMI_DP_TXDN1</t>
  </si>
  <si>
    <t xml:space="preserve">unused_HDMI_DP_TXDN1</t>
  </si>
  <si>
    <t xml:space="preserve">DisplayPort 1 or HDMI Lane 1-</t>
  </si>
  <si>
    <t xml:space="preserve">DP1_TXD2_P</t>
  </si>
  <si>
    <t xml:space="preserve">HDMI_DP_TXDP2</t>
  </si>
  <si>
    <t xml:space="preserve">unused_HDMI_DP_TXDP2</t>
  </si>
  <si>
    <t xml:space="preserve">DisplayPort 1 Lane 2 or HDMI Lane 0+</t>
  </si>
  <si>
    <t xml:space="preserve">DP1_TXD2_N</t>
  </si>
  <si>
    <t xml:space="preserve">HDMI_DP_TXDN2</t>
  </si>
  <si>
    <t xml:space="preserve">AJ7</t>
  </si>
  <si>
    <t xml:space="preserve">AF4</t>
  </si>
  <si>
    <t xml:space="preserve">unused_HDMI_DP_TXDN2</t>
  </si>
  <si>
    <t xml:space="preserve">DisplayPort 1 Lane 2 or HDMI Lane 0-</t>
  </si>
  <si>
    <t xml:space="preserve">DP1_TXD3_P</t>
  </si>
  <si>
    <t xml:space="preserve">HDMI_DP_TXDP3</t>
  </si>
  <si>
    <t xml:space="preserve">unused_HDMI_DP_TXDP3</t>
  </si>
  <si>
    <t xml:space="preserve">DisplayPort 1 Lane 3– or HDMI Clk Lane+</t>
  </si>
  <si>
    <t xml:space="preserve">DP1_TXD3_N</t>
  </si>
  <si>
    <t xml:space="preserve">HDMI_DP_TXDN3</t>
  </si>
  <si>
    <t xml:space="preserve">AG1</t>
  </si>
  <si>
    <t xml:space="preserve">unused_HDMI_DP_TXDN3</t>
  </si>
  <si>
    <t xml:space="preserve">DisplayPort 1 Lane 3+ or HDMI Clk Lane-</t>
  </si>
  <si>
    <t xml:space="preserve">HDMI_DP_RSET</t>
  </si>
  <si>
    <t xml:space="preserve">unused_HDMI_DP_RSET</t>
  </si>
  <si>
    <t xml:space="preserve">HDMI_RSET</t>
  </si>
  <si>
    <t xml:space="preserve">HDMI_DP_VCM</t>
  </si>
  <si>
    <t xml:space="preserve">AD8</t>
  </si>
  <si>
    <t xml:space="preserve">unused_HDMI_DP_VCM</t>
  </si>
  <si>
    <t xml:space="preserve">HSIC</t>
  </si>
  <si>
    <t xml:space="preserve">HSIC1_STROBE</t>
  </si>
  <si>
    <t xml:space="preserve">AN20</t>
  </si>
  <si>
    <t xml:space="preserve">AF15</t>
  </si>
  <si>
    <t xml:space="preserve">unused_HSIC1_STROBE</t>
  </si>
  <si>
    <t xml:space="preserve">avdd_hsic</t>
  </si>
  <si>
    <t xml:space="preserve">HSIC1_DATA0</t>
  </si>
  <si>
    <t xml:space="preserve">AM20</t>
  </si>
  <si>
    <t xml:space="preserve">AG15</t>
  </si>
  <si>
    <t xml:space="preserve">unused_HSIC1_DATA0</t>
  </si>
  <si>
    <t xml:space="preserve">HSIC_REXT</t>
  </si>
  <si>
    <t xml:space="preserve">AP20</t>
  </si>
  <si>
    <t xml:space="preserve">AH15</t>
  </si>
  <si>
    <t xml:space="preserve">unused_HSIC_REXT</t>
  </si>
  <si>
    <t xml:space="preserve">USB 2.2</t>
  </si>
  <si>
    <t xml:space="preserve">USB 2.0</t>
  </si>
  <si>
    <t xml:space="preserve">3.3V</t>
  </si>
  <si>
    <t xml:space="preserve">USB0_D_N</t>
  </si>
  <si>
    <t xml:space="preserve">USB0_DN</t>
  </si>
  <si>
    <t xml:space="preserve">AN16</t>
  </si>
  <si>
    <t xml:space="preserve">unused_USB0_DN</t>
  </si>
  <si>
    <t xml:space="preserve">avdd_usb</t>
  </si>
  <si>
    <t xml:space="preserve">USB 2.0 Port 0 Data–</t>
  </si>
  <si>
    <t xml:space="preserve">USB0_D_P</t>
  </si>
  <si>
    <t xml:space="preserve">USB0_DP</t>
  </si>
  <si>
    <t xml:space="preserve">AM16</t>
  </si>
  <si>
    <t xml:space="preserve">unused_USB0_DP</t>
  </si>
  <si>
    <t xml:space="preserve">USB 2.0 Port 0 Data+</t>
  </si>
  <si>
    <t xml:space="preserve">USB1_D_N</t>
  </si>
  <si>
    <t xml:space="preserve">USB1_DN</t>
  </si>
  <si>
    <t xml:space="preserve">AT16</t>
  </si>
  <si>
    <t xml:space="preserve">unused_USB1_DN</t>
  </si>
  <si>
    <t xml:space="preserve">USB 2.0 Port 1 Data–</t>
  </si>
  <si>
    <t xml:space="preserve">USB 3.0 Type A</t>
  </si>
  <si>
    <t xml:space="preserve">USB1_D_P</t>
  </si>
  <si>
    <t xml:space="preserve">USB1_DP</t>
  </si>
  <si>
    <t xml:space="preserve">AT15</t>
  </si>
  <si>
    <t xml:space="preserve">AP15</t>
  </si>
  <si>
    <t xml:space="preserve">unused_USB1_DP</t>
  </si>
  <si>
    <t xml:space="preserve">USB 2.0 Port 1 Data+</t>
  </si>
  <si>
    <t xml:space="preserve">USB2_D_N</t>
  </si>
  <si>
    <t xml:space="preserve">USB2_DN</t>
  </si>
  <si>
    <t xml:space="preserve">AT14</t>
  </si>
  <si>
    <t xml:space="preserve">AM15</t>
  </si>
  <si>
    <t xml:space="preserve">unused_USB2_DN</t>
  </si>
  <si>
    <t xml:space="preserve">USB 2.0, Port 2 Data–</t>
  </si>
  <si>
    <t xml:space="preserve">USB2_D_P</t>
  </si>
  <si>
    <t xml:space="preserve">USB2_DP</t>
  </si>
  <si>
    <t xml:space="preserve">AU14</t>
  </si>
  <si>
    <t xml:space="preserve">AN15</t>
  </si>
  <si>
    <t xml:space="preserve">unused_USB2_DP</t>
  </si>
  <si>
    <t xml:space="preserve">USB 2.0, Port 2 Data+</t>
  </si>
  <si>
    <t xml:space="preserve">USB3_DN</t>
  </si>
  <si>
    <t xml:space="preserve">AV16</t>
  </si>
  <si>
    <t xml:space="preserve">AJ15</t>
  </si>
  <si>
    <t xml:space="preserve">unused_USB3_DN</t>
  </si>
  <si>
    <t xml:space="preserve">USB3_DP</t>
  </si>
  <si>
    <t xml:space="preserve">AU16</t>
  </si>
  <si>
    <t xml:space="preserve">AK15</t>
  </si>
  <si>
    <t xml:space="preserve">unused_USB3_DP</t>
  </si>
  <si>
    <t xml:space="preserve">USB_REXT</t>
  </si>
  <si>
    <t xml:space="preserve">AP16</t>
  </si>
  <si>
    <t xml:space="preserve">AL14</t>
  </si>
  <si>
    <t xml:space="preserve">unused_USB_REXT</t>
  </si>
  <si>
    <t xml:space="preserve">USB 3.0 + PEX</t>
  </si>
  <si>
    <t xml:space="preserve">PEX_RX0N</t>
  </si>
  <si>
    <t xml:space="preserve">AT21</t>
  </si>
  <si>
    <t xml:space="preserve">AM17</t>
  </si>
  <si>
    <t xml:space="preserve">unused_PEX_RX0N</t>
  </si>
  <si>
    <t xml:space="preserve">PEX1_RX0N</t>
  </si>
  <si>
    <t xml:space="preserve">USB_SS2_RXN</t>
  </si>
  <si>
    <t xml:space="preserve">vddio_pex</t>
  </si>
  <si>
    <t xml:space="preserve">PEX_RX0_AP_M</t>
  </si>
  <si>
    <t xml:space="preserve">PCI-E Controller 1 x1 to Ethernet Controller</t>
  </si>
  <si>
    <t xml:space="preserve">PEX_RX0P</t>
  </si>
  <si>
    <t xml:space="preserve">AT22</t>
  </si>
  <si>
    <t xml:space="preserve">AN17</t>
  </si>
  <si>
    <t xml:space="preserve">unused_PEX_RX0P</t>
  </si>
  <si>
    <t xml:space="preserve">PEX1_RX0P</t>
  </si>
  <si>
    <t xml:space="preserve">USB_SS2_RXP</t>
  </si>
  <si>
    <t xml:space="preserve">PEX_RX0_AP_P</t>
  </si>
  <si>
    <t xml:space="preserve">PEX_TX0N</t>
  </si>
  <si>
    <t xml:space="preserve">AM22</t>
  </si>
  <si>
    <t xml:space="preserve">AH17</t>
  </si>
  <si>
    <t xml:space="preserve">unused_PEX_TX0N</t>
  </si>
  <si>
    <t xml:space="preserve">PEX1_TX0N</t>
  </si>
  <si>
    <t xml:space="preserve">USB_SS2_TXN</t>
  </si>
  <si>
    <t xml:space="preserve">PEX_TX0_AP_M</t>
  </si>
  <si>
    <t xml:space="preserve">PEX_TX0P</t>
  </si>
  <si>
    <t xml:space="preserve">AN22</t>
  </si>
  <si>
    <t xml:space="preserve">AJ17</t>
  </si>
  <si>
    <t xml:space="preserve">unused_PEX_TX0P</t>
  </si>
  <si>
    <t xml:space="preserve">PEX1_TX0P</t>
  </si>
  <si>
    <t xml:space="preserve">USB_SS2_TXP</t>
  </si>
  <si>
    <t xml:space="preserve">PEX_TX0_AP_P</t>
  </si>
  <si>
    <t xml:space="preserve">PCIE0_RX3_N</t>
  </si>
  <si>
    <t xml:space="preserve">PEX_RX1N</t>
  </si>
  <si>
    <t xml:space="preserve">AU22</t>
  </si>
  <si>
    <t xml:space="preserve">AM18</t>
  </si>
  <si>
    <t xml:space="preserve">unused_PEX_RX1N</t>
  </si>
  <si>
    <t xml:space="preserve">PEX0_RX3N</t>
  </si>
  <si>
    <t xml:space="preserve">PCIe #0 Receive 3– (PCIe Ctrl #0 Lane 3)</t>
  </si>
  <si>
    <t xml:space="preserve">PCIE0_RX3_P</t>
  </si>
  <si>
    <t xml:space="preserve">PEX_RX1P</t>
  </si>
  <si>
    <t xml:space="preserve">AV22</t>
  </si>
  <si>
    <t xml:space="preserve">AN18</t>
  </si>
  <si>
    <t xml:space="preserve">unused_PEX_RX1P</t>
  </si>
  <si>
    <t xml:space="preserve">PEX0_RX3P</t>
  </si>
  <si>
    <t xml:space="preserve">PCIe #0 Receive 3+ (PCIe Ctrl #0 Lane 3)</t>
  </si>
  <si>
    <t xml:space="preserve">PCIE0_TX3_N</t>
  </si>
  <si>
    <t xml:space="preserve">PEX_TX1N</t>
  </si>
  <si>
    <t xml:space="preserve">AP22</t>
  </si>
  <si>
    <t xml:space="preserve">AJ18</t>
  </si>
  <si>
    <t xml:space="preserve">unused_PEX_TX1N</t>
  </si>
  <si>
    <t xml:space="preserve">PEX0_TX3N</t>
  </si>
  <si>
    <t xml:space="preserve">PCIe #0 Transmit 3– (PCIe Ctrl #0 Lane 3)</t>
  </si>
  <si>
    <t xml:space="preserve">PCIE0_TX3_P</t>
  </si>
  <si>
    <t xml:space="preserve">PEX_TX1P</t>
  </si>
  <si>
    <t xml:space="preserve">AP23</t>
  </si>
  <si>
    <t xml:space="preserve">AK18</t>
  </si>
  <si>
    <t xml:space="preserve">unused_PEX_TX1P</t>
  </si>
  <si>
    <t xml:space="preserve">PEX0_TX3P</t>
  </si>
  <si>
    <t xml:space="preserve">PCIe #0 Transmit 3+ (PCIe Ctrl #0 Lane 3)</t>
  </si>
  <si>
    <t xml:space="preserve">PCIE0_RX2_N</t>
  </si>
  <si>
    <t xml:space="preserve">PEX_RX2N</t>
  </si>
  <si>
    <t xml:space="preserve">AV23</t>
  </si>
  <si>
    <t xml:space="preserve">AP17</t>
  </si>
  <si>
    <t xml:space="preserve">unused_PEX_RX2N</t>
  </si>
  <si>
    <t xml:space="preserve">PEX0_RX2N</t>
  </si>
  <si>
    <t xml:space="preserve">PCIe #0 Receive 2– (PCIe Ctrl #0 Lane 2)</t>
  </si>
  <si>
    <t xml:space="preserve">PCIE0_RX2_P</t>
  </si>
  <si>
    <t xml:space="preserve">PEX_RX2P</t>
  </si>
  <si>
    <t xml:space="preserve">AU23</t>
  </si>
  <si>
    <t xml:space="preserve">AP18</t>
  </si>
  <si>
    <t xml:space="preserve">unused_PEX_RX2P</t>
  </si>
  <si>
    <t xml:space="preserve">PEX0_RX2P</t>
  </si>
  <si>
    <t xml:space="preserve">PCIe #0 Receive 2+ (PCIe Ctrl #0 Lane 2)</t>
  </si>
  <si>
    <t xml:space="preserve">PCIE0_TX2_N</t>
  </si>
  <si>
    <t xml:space="preserve">PEX_TX2N</t>
  </si>
  <si>
    <t xml:space="preserve">AN25</t>
  </si>
  <si>
    <t xml:space="preserve">AK17</t>
  </si>
  <si>
    <t xml:space="preserve">unused_PEX_TX2N</t>
  </si>
  <si>
    <t xml:space="preserve">PEX0_TX2N</t>
  </si>
  <si>
    <t xml:space="preserve">PCIe #0 Transmit 2– (PCIe Ctrl #0 Lane 2)</t>
  </si>
  <si>
    <t xml:space="preserve">PCIE0_TX2_P</t>
  </si>
  <si>
    <t xml:space="preserve">PEX_TX2P</t>
  </si>
  <si>
    <t xml:space="preserve">AM25</t>
  </si>
  <si>
    <t xml:space="preserve">AL17</t>
  </si>
  <si>
    <t xml:space="preserve">unused_PEX_TX2P</t>
  </si>
  <si>
    <t xml:space="preserve">PEX0_TX2P</t>
  </si>
  <si>
    <t xml:space="preserve">PCIe #0 Transmit 2+ (PCIe Ctrl #0 Lane 2)</t>
  </si>
  <si>
    <t xml:space="preserve">PCIE0_RX1_N</t>
  </si>
  <si>
    <t xml:space="preserve">PEX_RX3N</t>
  </si>
  <si>
    <t xml:space="preserve">AT23</t>
  </si>
  <si>
    <t xml:space="preserve">unused_PEX_RX3N</t>
  </si>
  <si>
    <t xml:space="preserve">PEX0_RX1N</t>
  </si>
  <si>
    <t xml:space="preserve">PCIe #0 Receive 1– (PCIe Ctrl #0 Lane 1)</t>
  </si>
  <si>
    <t xml:space="preserve">PCIE0_RX1_P</t>
  </si>
  <si>
    <t xml:space="preserve">PEX_RX3P</t>
  </si>
  <si>
    <t xml:space="preserve">AT24</t>
  </si>
  <si>
    <t xml:space="preserve">unused_PEX_RX3P</t>
  </si>
  <si>
    <t xml:space="preserve">PEX0_RX1P</t>
  </si>
  <si>
    <t xml:space="preserve">PCIe #0 Receive 1+ (PCIe Ctrl #0 Lane 1)</t>
  </si>
  <si>
    <t xml:space="preserve">PCIE0_TX1_N</t>
  </si>
  <si>
    <t xml:space="preserve">PEX_TX3N</t>
  </si>
  <si>
    <t xml:space="preserve">AP26</t>
  </si>
  <si>
    <t xml:space="preserve">AK20</t>
  </si>
  <si>
    <t xml:space="preserve">unused_PEX_TX3N</t>
  </si>
  <si>
    <t xml:space="preserve">PEX0_TX1N</t>
  </si>
  <si>
    <t xml:space="preserve">PCIe #0 Transmit 1– PCIe Ctrl #0 Lane 1)</t>
  </si>
  <si>
    <t xml:space="preserve">PCIE0_TX1_P</t>
  </si>
  <si>
    <t xml:space="preserve">PEX_TX3P</t>
  </si>
  <si>
    <t xml:space="preserve">AP25</t>
  </si>
  <si>
    <t xml:space="preserve">AL20</t>
  </si>
  <si>
    <t xml:space="preserve">unused_PEX_TX3P</t>
  </si>
  <si>
    <t xml:space="preserve">PEX0_TX1P</t>
  </si>
  <si>
    <t xml:space="preserve">PCIe #0 Transmit 1+ (PCIe Ctrl #0 Lane 1)</t>
  </si>
  <si>
    <t xml:space="preserve">PCIE0_RX0_N</t>
  </si>
  <si>
    <t xml:space="preserve">PEX_RX4N</t>
  </si>
  <si>
    <t xml:space="preserve">AU26</t>
  </si>
  <si>
    <t xml:space="preserve">AM21</t>
  </si>
  <si>
    <t xml:space="preserve">unused_PEX_RX4N</t>
  </si>
  <si>
    <t xml:space="preserve">PEX0_RX0N</t>
  </si>
  <si>
    <t xml:space="preserve">PCIe #0 Receive 0– (PCIe Ctrl #0 Lane 0)</t>
  </si>
  <si>
    <t xml:space="preserve">PCIE0_RX0_P</t>
  </si>
  <si>
    <t xml:space="preserve">PEX_RX4P</t>
  </si>
  <si>
    <t xml:space="preserve">AV26</t>
  </si>
  <si>
    <t xml:space="preserve">AN21</t>
  </si>
  <si>
    <t xml:space="preserve">unused_PEX_RX4P</t>
  </si>
  <si>
    <t xml:space="preserve">PEX0_RX0P</t>
  </si>
  <si>
    <t xml:space="preserve">PCIe #0 Receive 0+ (PCIe Ctrl #0 Lane 0)</t>
  </si>
  <si>
    <t xml:space="preserve">PCIE0_TX0_N</t>
  </si>
  <si>
    <t xml:space="preserve">PEX_TX4N</t>
  </si>
  <si>
    <t xml:space="preserve">AN26</t>
  </si>
  <si>
    <t xml:space="preserve">AJ21</t>
  </si>
  <si>
    <t xml:space="preserve">unused_PEX_TX4N</t>
  </si>
  <si>
    <t xml:space="preserve">PEX0_TX0N</t>
  </si>
  <si>
    <t xml:space="preserve">PCIe #0 Transmit 0– (PCIe Ctrl #0 Lane 0)</t>
  </si>
  <si>
    <t xml:space="preserve">PCIE0_TX0_P</t>
  </si>
  <si>
    <t xml:space="preserve">PEX_TX4P</t>
  </si>
  <si>
    <t xml:space="preserve">AM26</t>
  </si>
  <si>
    <t xml:space="preserve">AK21</t>
  </si>
  <si>
    <t xml:space="preserve">unused_PEX_TX4P</t>
  </si>
  <si>
    <t xml:space="preserve">PEX0_TX0P</t>
  </si>
  <si>
    <t xml:space="preserve">PCIe #0 Transmit 0+ (PCIe Ctrl #0 Lane 0)</t>
  </si>
  <si>
    <t xml:space="preserve">PEX_RX5N</t>
  </si>
  <si>
    <t xml:space="preserve">AU28</t>
  </si>
  <si>
    <t xml:space="preserve">AN23</t>
  </si>
  <si>
    <t xml:space="preserve">unused_PEX_RX5N</t>
  </si>
  <si>
    <t xml:space="preserve">USB_SS1_RXN</t>
  </si>
  <si>
    <t xml:space="preserve">PEX_RX5P</t>
  </si>
  <si>
    <t xml:space="preserve">AV28</t>
  </si>
  <si>
    <t xml:space="preserve">AM23</t>
  </si>
  <si>
    <t xml:space="preserve">unused_PEX_RX5P</t>
  </si>
  <si>
    <t xml:space="preserve">USB_SS1_RXP</t>
  </si>
  <si>
    <t xml:space="preserve">PEX_TX5N</t>
  </si>
  <si>
    <t xml:space="preserve">AP28</t>
  </si>
  <si>
    <t xml:space="preserve">AK23</t>
  </si>
  <si>
    <t xml:space="preserve">unused_PEX_TX5N</t>
  </si>
  <si>
    <t xml:space="preserve">USB_SS1_TXN</t>
  </si>
  <si>
    <t xml:space="preserve">PEX_TX5P</t>
  </si>
  <si>
    <t xml:space="preserve">AN28</t>
  </si>
  <si>
    <t xml:space="preserve">AL23</t>
  </si>
  <si>
    <t xml:space="preserve">unused_PEX_TX5P</t>
  </si>
  <si>
    <t xml:space="preserve">USB_SS1_TXP</t>
  </si>
  <si>
    <t xml:space="preserve">USBSS_RX_N</t>
  </si>
  <si>
    <t xml:space="preserve">PEX_RX6N</t>
  </si>
  <si>
    <t xml:space="preserve">AV29</t>
  </si>
  <si>
    <t xml:space="preserve">unused_PEX_RX6N</t>
  </si>
  <si>
    <t xml:space="preserve">USB_SS0_RXN</t>
  </si>
  <si>
    <t xml:space="preserve">USB SS Receive– (USB 3.0 Ctrl #0)</t>
  </si>
  <si>
    <t xml:space="preserve">USBSS_RX_P</t>
  </si>
  <si>
    <t xml:space="preserve">PEX_RX6P</t>
  </si>
  <si>
    <t xml:space="preserve">AU29</t>
  </si>
  <si>
    <t xml:space="preserve">AP24</t>
  </si>
  <si>
    <t xml:space="preserve">unused_PEX_RX6P</t>
  </si>
  <si>
    <t xml:space="preserve">USB_SS0_RXP</t>
  </si>
  <si>
    <t xml:space="preserve">USB SS Receive+ (USB 3.0 Ctrl #0)</t>
  </si>
  <si>
    <t xml:space="preserve">USBSS_TX_N</t>
  </si>
  <si>
    <t xml:space="preserve">PEX_TX6N</t>
  </si>
  <si>
    <t xml:space="preserve">AM24</t>
  </si>
  <si>
    <t xml:space="preserve">unused_PEX_TX6N</t>
  </si>
  <si>
    <t xml:space="preserve">USB_SS0_TXN</t>
  </si>
  <si>
    <t xml:space="preserve">USB SS Transmit– (USB 3.0 Ctrl #0)</t>
  </si>
  <si>
    <t xml:space="preserve">USBSS_TX_P</t>
  </si>
  <si>
    <t xml:space="preserve">PEX_TX6P</t>
  </si>
  <si>
    <t xml:space="preserve">AN24</t>
  </si>
  <si>
    <t xml:space="preserve">unused_PEX_TX6P</t>
  </si>
  <si>
    <t xml:space="preserve">USB_SS0_TXP</t>
  </si>
  <si>
    <t xml:space="preserve">USB SS Transmit+ (USB 3.0 Ctrl #0)</t>
  </si>
  <si>
    <t xml:space="preserve">PEX_REFCLKN</t>
  </si>
  <si>
    <t xml:space="preserve">AV25</t>
  </si>
  <si>
    <t xml:space="preserve">AH20</t>
  </si>
  <si>
    <t xml:space="preserve">unused_PEX_REFCLKN</t>
  </si>
  <si>
    <t xml:space="preserve">PEX_REFCLK_AP_M</t>
  </si>
  <si>
    <t xml:space="preserve">PEX_REFCLKP</t>
  </si>
  <si>
    <t xml:space="preserve">AU25</t>
  </si>
  <si>
    <t xml:space="preserve">AJ20</t>
  </si>
  <si>
    <t xml:space="preserve">unused_PEX_REFCLKP</t>
  </si>
  <si>
    <t xml:space="preserve">PEX_REFCLK_AP_P</t>
  </si>
  <si>
    <t xml:space="preserve">PEX_TESTCLKN</t>
  </si>
  <si>
    <t xml:space="preserve">AT26</t>
  </si>
  <si>
    <t xml:space="preserve">unused_PEX_TESTCLKN</t>
  </si>
  <si>
    <t xml:space="preserve">PEX_TESTCLKP</t>
  </si>
  <si>
    <t xml:space="preserve">AT27</t>
  </si>
  <si>
    <t xml:space="preserve">AP21</t>
  </si>
  <si>
    <t xml:space="preserve">unused_PEX_TESTCLKP</t>
  </si>
  <si>
    <t xml:space="preserve">PEX_TERMP</t>
  </si>
  <si>
    <t xml:space="preserve">AT28</t>
  </si>
  <si>
    <t xml:space="preserve">AH18</t>
  </si>
  <si>
    <t xml:space="preserve">unused_PEX_TERMP</t>
  </si>
  <si>
    <t xml:space="preserve">2.49K</t>
  </si>
  <si>
    <t xml:space="preserve">SATA_L0_RXP</t>
  </si>
  <si>
    <t xml:space="preserve">AV31</t>
  </si>
  <si>
    <t xml:space="preserve">unused_SATA_L0_RXP</t>
  </si>
  <si>
    <t xml:space="preserve">USB_SS3_RXP</t>
  </si>
  <si>
    <t xml:space="preserve">vddio_sata</t>
  </si>
  <si>
    <t xml:space="preserve">SATA_L0_RXN</t>
  </si>
  <si>
    <t xml:space="preserve">AU31</t>
  </si>
  <si>
    <t xml:space="preserve">AP27</t>
  </si>
  <si>
    <t xml:space="preserve">unused_SATA_L0_RXN</t>
  </si>
  <si>
    <t xml:space="preserve">USB_SS3_RXN</t>
  </si>
  <si>
    <t xml:space="preserve">SATA_L0_TXP</t>
  </si>
  <si>
    <t xml:space="preserve">unused_SATA_L0_TXP</t>
  </si>
  <si>
    <t xml:space="preserve">USB_SS3_TXP</t>
  </si>
  <si>
    <t xml:space="preserve">SATA_L0_TXN</t>
  </si>
  <si>
    <t xml:space="preserve">unused_SATA_L0_TXN</t>
  </si>
  <si>
    <t xml:space="preserve">USB_SS3_TXN</t>
  </si>
  <si>
    <t xml:space="preserve">SATA_TESTCLKP</t>
  </si>
  <si>
    <t xml:space="preserve">AT33</t>
  </si>
  <si>
    <t xml:space="preserve">AK29</t>
  </si>
  <si>
    <t xml:space="preserve">unused_SATA_TESTCLKP</t>
  </si>
  <si>
    <t xml:space="preserve">SATA_TESTCLKN</t>
  </si>
  <si>
    <t xml:space="preserve">AT32</t>
  </si>
  <si>
    <t xml:space="preserve">AL29</t>
  </si>
  <si>
    <t xml:space="preserve">unused_SATA_TESTCLKN</t>
  </si>
  <si>
    <t xml:space="preserve">SATA_TERMP</t>
  </si>
  <si>
    <t xml:space="preserve">AT31</t>
  </si>
  <si>
    <t xml:space="preserve">AM29</t>
  </si>
  <si>
    <t xml:space="preserve">unused_SATA_TERMP</t>
  </si>
  <si>
    <t xml:space="preserve">DDR</t>
  </si>
  <si>
    <t xml:space="preserve">DDR_XM0_B0D0</t>
  </si>
  <si>
    <t xml:space="preserve">A4</t>
  </si>
  <si>
    <t xml:space="preserve">E4</t>
  </si>
  <si>
    <t xml:space="preserve">unused_DDR_XM0_B0D0</t>
  </si>
  <si>
    <t xml:space="preserve">vddio_ddr</t>
  </si>
  <si>
    <t xml:space="preserve">LPDDR4</t>
  </si>
  <si>
    <t xml:space="preserve">DDR_XM0_B0D1</t>
  </si>
  <si>
    <t xml:space="preserve">B4</t>
  </si>
  <si>
    <t xml:space="preserve">C4</t>
  </si>
  <si>
    <t xml:space="preserve">unused_DDR_XM0_B0D1</t>
  </si>
  <si>
    <t xml:space="preserve">DDR_XM0_B0D2</t>
  </si>
  <si>
    <t xml:space="preserve">C6</t>
  </si>
  <si>
    <t xml:space="preserve">unused_DDR_XM0_B0D2</t>
  </si>
  <si>
    <t xml:space="preserve">DDR_XM0_B0D3</t>
  </si>
  <si>
    <t xml:space="preserve">E6</t>
  </si>
  <si>
    <t xml:space="preserve">A3</t>
  </si>
  <si>
    <t xml:space="preserve">unused_DDR_XM0_B0D3</t>
  </si>
  <si>
    <t xml:space="preserve">DDR_XM0_B0D4</t>
  </si>
  <si>
    <t xml:space="preserve">C5</t>
  </si>
  <si>
    <t xml:space="preserve">unused_DDR_XM0_B0D4</t>
  </si>
  <si>
    <t xml:space="preserve">DDR_XM0_B0D5</t>
  </si>
  <si>
    <t xml:space="preserve">E5</t>
  </si>
  <si>
    <t xml:space="preserve">unused_DDR_XM0_B0D5</t>
  </si>
  <si>
    <t xml:space="preserve">DDR_XM0_B0D6</t>
  </si>
  <si>
    <t xml:space="preserve">unused_DDR_XM0_B0D6</t>
  </si>
  <si>
    <t xml:space="preserve">DDR_XM0_B0D7</t>
  </si>
  <si>
    <t xml:space="preserve">unused_DDR_XM0_B0D7</t>
  </si>
  <si>
    <t xml:space="preserve">DDR_XM0_B0D8</t>
  </si>
  <si>
    <t xml:space="preserve">unused_DDR_XM0_B0D8</t>
  </si>
  <si>
    <t xml:space="preserve">DDR_XM0_B0DIFFN</t>
  </si>
  <si>
    <t xml:space="preserve">B5</t>
  </si>
  <si>
    <t xml:space="preserve">unused_DDR_XM0_B0DIFFN</t>
  </si>
  <si>
    <t xml:space="preserve">DDR_XM0_B0DIFFP</t>
  </si>
  <si>
    <t xml:space="preserve">A5</t>
  </si>
  <si>
    <t xml:space="preserve">C3</t>
  </si>
  <si>
    <t xml:space="preserve">unused_DDR_XM0_B0DIFFP</t>
  </si>
  <si>
    <t xml:space="preserve">DDR_XM0_B0C</t>
  </si>
  <si>
    <t xml:space="preserve">G6</t>
  </si>
  <si>
    <t xml:space="preserve">unused_DDR_XM0_B0C</t>
  </si>
  <si>
    <t xml:space="preserve">DDR_XM0_B1D0</t>
  </si>
  <si>
    <t xml:space="preserve">A7</t>
  </si>
  <si>
    <t xml:space="preserve">D6</t>
  </si>
  <si>
    <t xml:space="preserve">unused_DDR_XM0_B1D0</t>
  </si>
  <si>
    <t xml:space="preserve">DDR_XM0_B1D1</t>
  </si>
  <si>
    <t xml:space="preserve">B7</t>
  </si>
  <si>
    <t xml:space="preserve">A6</t>
  </si>
  <si>
    <t xml:space="preserve">unused_DDR_XM0_B1D1</t>
  </si>
  <si>
    <t xml:space="preserve">DDR_XM0_B1D2</t>
  </si>
  <si>
    <t xml:space="preserve">C9</t>
  </si>
  <si>
    <t xml:space="preserve">B6</t>
  </si>
  <si>
    <t xml:space="preserve">unused_DDR_XM0_B1D2</t>
  </si>
  <si>
    <t xml:space="preserve">DDR_XM0_B1D3</t>
  </si>
  <si>
    <t xml:space="preserve">C7</t>
  </si>
  <si>
    <t xml:space="preserve">unused_DDR_XM0_B1D3</t>
  </si>
  <si>
    <t xml:space="preserve">DDR_XM0_B1D4</t>
  </si>
  <si>
    <t xml:space="preserve">C8</t>
  </si>
  <si>
    <t xml:space="preserve">E7</t>
  </si>
  <si>
    <t xml:space="preserve">unused_DDR_XM0_B1D4</t>
  </si>
  <si>
    <t xml:space="preserve">DDR_XM0_B1D5</t>
  </si>
  <si>
    <t xml:space="preserve">F8</t>
  </si>
  <si>
    <t xml:space="preserve">D5</t>
  </si>
  <si>
    <t xml:space="preserve">unused_DDR_XM0_B1D5</t>
  </si>
  <si>
    <t xml:space="preserve">DDR_XM0_B1D6</t>
  </si>
  <si>
    <t xml:space="preserve">E8</t>
  </si>
  <si>
    <t xml:space="preserve">unused_DDR_XM0_B1D6</t>
  </si>
  <si>
    <t xml:space="preserve">DDR_XM0_B1D7</t>
  </si>
  <si>
    <t xml:space="preserve">unused_DDR_XM0_B1D7</t>
  </si>
  <si>
    <t xml:space="preserve">DDR_XM0_B1D8</t>
  </si>
  <si>
    <t xml:space="preserve">F7</t>
  </si>
  <si>
    <t xml:space="preserve">unused_DDR_XM0_B1D8</t>
  </si>
  <si>
    <t xml:space="preserve">DDR_XM0_B1DIFFN</t>
  </si>
  <si>
    <t xml:space="preserve">B8</t>
  </si>
  <si>
    <t xml:space="preserve">unused_DDR_XM0_B1DIFFN</t>
  </si>
  <si>
    <t xml:space="preserve">DDR_XM0_B1DIFFP</t>
  </si>
  <si>
    <t xml:space="preserve">A8</t>
  </si>
  <si>
    <t xml:space="preserve">unused_DDR_XM0_B1DIFFP</t>
  </si>
  <si>
    <t xml:space="preserve">DDR_XM0_B1C</t>
  </si>
  <si>
    <t xml:space="preserve">E9</t>
  </si>
  <si>
    <t xml:space="preserve">unused_DDR_XM0_B1C</t>
  </si>
  <si>
    <t xml:space="preserve">DDR_XM0_B2D0</t>
  </si>
  <si>
    <t xml:space="preserve">A10</t>
  </si>
  <si>
    <t xml:space="preserve">F9</t>
  </si>
  <si>
    <t xml:space="preserve">unused_DDR_XM0_B2D0</t>
  </si>
  <si>
    <t xml:space="preserve">DDR_XM0_B2D1</t>
  </si>
  <si>
    <t xml:space="preserve">B10</t>
  </si>
  <si>
    <t xml:space="preserve">B9</t>
  </si>
  <si>
    <t xml:space="preserve">unused_DDR_XM0_B2D1</t>
  </si>
  <si>
    <t xml:space="preserve">DDR_XM0_B2D2</t>
  </si>
  <si>
    <t xml:space="preserve">C10</t>
  </si>
  <si>
    <t xml:space="preserve">D9</t>
  </si>
  <si>
    <t xml:space="preserve">unused_DDR_XM0_B2D2</t>
  </si>
  <si>
    <t xml:space="preserve">DDR_XM0_B2D3</t>
  </si>
  <si>
    <t xml:space="preserve">C12</t>
  </si>
  <si>
    <t xml:space="preserve">unused_DDR_XM0_B2D3</t>
  </si>
  <si>
    <t xml:space="preserve">DDR_XM0_B2D4</t>
  </si>
  <si>
    <t xml:space="preserve">C11</t>
  </si>
  <si>
    <t xml:space="preserve">G9</t>
  </si>
  <si>
    <t xml:space="preserve">unused_DDR_XM0_B2D4</t>
  </si>
  <si>
    <t xml:space="preserve">DDR_XM0_B2D5</t>
  </si>
  <si>
    <t xml:space="preserve">E10</t>
  </si>
  <si>
    <t xml:space="preserve">unused_DDR_XM0_B2D5</t>
  </si>
  <si>
    <t xml:space="preserve">DDR_XM0_B2D6</t>
  </si>
  <si>
    <t xml:space="preserve">F10</t>
  </si>
  <si>
    <t xml:space="preserve">unused_DDR_XM0_B2D6</t>
  </si>
  <si>
    <t xml:space="preserve">DDR_XM0_B2D7</t>
  </si>
  <si>
    <t xml:space="preserve">F11</t>
  </si>
  <si>
    <t xml:space="preserve">D8</t>
  </si>
  <si>
    <t xml:space="preserve">unused_DDR_XM0_B2D7</t>
  </si>
  <si>
    <t xml:space="preserve">DDR_XM0_B2D8</t>
  </si>
  <si>
    <t xml:space="preserve">E11</t>
  </si>
  <si>
    <t xml:space="preserve">unused_DDR_XM0_B2D8</t>
  </si>
  <si>
    <t xml:space="preserve">DDR_XM0_B2DIFFN</t>
  </si>
  <si>
    <t xml:space="preserve">B11</t>
  </si>
  <si>
    <t xml:space="preserve">unused_DDR_XM0_B2DIFFN</t>
  </si>
  <si>
    <t xml:space="preserve">DDR_XM0_B2DIFFP</t>
  </si>
  <si>
    <t xml:space="preserve">A11</t>
  </si>
  <si>
    <t xml:space="preserve">G8</t>
  </si>
  <si>
    <t xml:space="preserve">unused_DDR_XM0_B2DIFFP</t>
  </si>
  <si>
    <t xml:space="preserve">DDR_XM0_B2C</t>
  </si>
  <si>
    <t xml:space="preserve">E12</t>
  </si>
  <si>
    <t xml:space="preserve">A9</t>
  </si>
  <si>
    <t xml:space="preserve">unused_DDR_XM0_B2C</t>
  </si>
  <si>
    <t xml:space="preserve">DDR_XM0_B3D0</t>
  </si>
  <si>
    <t xml:space="preserve">A13</t>
  </si>
  <si>
    <t xml:space="preserve">unused_DDR_XM0_B3D0</t>
  </si>
  <si>
    <t xml:space="preserve">DDR_XM0_B3D1</t>
  </si>
  <si>
    <t xml:space="preserve">B13</t>
  </si>
  <si>
    <t xml:space="preserve">unused_DDR_XM0_B3D1</t>
  </si>
  <si>
    <t xml:space="preserve">DDR_XM0_B3D2</t>
  </si>
  <si>
    <t xml:space="preserve">C15</t>
  </si>
  <si>
    <t xml:space="preserve">unused_DDR_XM0_B3D2</t>
  </si>
  <si>
    <t xml:space="preserve">DDR_XM0_B3D3</t>
  </si>
  <si>
    <t xml:space="preserve">F14</t>
  </si>
  <si>
    <t xml:space="preserve">unused_DDR_XM0_B3D3</t>
  </si>
  <si>
    <t xml:space="preserve">DDR_XM0_B3D4</t>
  </si>
  <si>
    <t xml:space="preserve">C14</t>
  </si>
  <si>
    <t xml:space="preserve">G11</t>
  </si>
  <si>
    <t xml:space="preserve">unused_DDR_XM0_B3D4</t>
  </si>
  <si>
    <t xml:space="preserve">DDR_XM0_B3D5</t>
  </si>
  <si>
    <t xml:space="preserve">C13</t>
  </si>
  <si>
    <t xml:space="preserve">F12</t>
  </si>
  <si>
    <t xml:space="preserve">unused_DDR_XM0_B3D5</t>
  </si>
  <si>
    <t xml:space="preserve">DDR_XM0_B3D6</t>
  </si>
  <si>
    <t xml:space="preserve">E13</t>
  </si>
  <si>
    <t xml:space="preserve">D12</t>
  </si>
  <si>
    <t xml:space="preserve">unused_DDR_XM0_B3D6</t>
  </si>
  <si>
    <t xml:space="preserve">DDR_XM0_B3D7</t>
  </si>
  <si>
    <t xml:space="preserve">E14</t>
  </si>
  <si>
    <t xml:space="preserve">unused_DDR_XM0_B3D7</t>
  </si>
  <si>
    <t xml:space="preserve">DDR_XM0_B3D8</t>
  </si>
  <si>
    <t xml:space="preserve">F13</t>
  </si>
  <si>
    <t xml:space="preserve">G12</t>
  </si>
  <si>
    <t xml:space="preserve">unused_DDR_XM0_B3D8</t>
  </si>
  <si>
    <t xml:space="preserve">DDR_XM0_B3DIFFN</t>
  </si>
  <si>
    <t xml:space="preserve">B14</t>
  </si>
  <si>
    <t xml:space="preserve">unused_DDR_XM0_B3DIFFN</t>
  </si>
  <si>
    <t xml:space="preserve">DDR_XM0_B3DIFFP</t>
  </si>
  <si>
    <t xml:space="preserve">A14</t>
  </si>
  <si>
    <t xml:space="preserve">unused_DDR_XM0_B3DIFFP</t>
  </si>
  <si>
    <t xml:space="preserve">DDR_XM0_B3C</t>
  </si>
  <si>
    <t xml:space="preserve">E15</t>
  </si>
  <si>
    <t xml:space="preserve">D11</t>
  </si>
  <si>
    <t xml:space="preserve">unused_DDR_XM0_B3C</t>
  </si>
  <si>
    <t xml:space="preserve">DDR_XM0_B4D0</t>
  </si>
  <si>
    <t xml:space="preserve">C18</t>
  </si>
  <si>
    <t xml:space="preserve">A15</t>
  </si>
  <si>
    <t xml:space="preserve">unused_DDR_XM0_B4D0</t>
  </si>
  <si>
    <t xml:space="preserve">DDR_XM0_B4D1</t>
  </si>
  <si>
    <t xml:space="preserve">A16</t>
  </si>
  <si>
    <t xml:space="preserve">unused_DDR_XM0_B4D1</t>
  </si>
  <si>
    <t xml:space="preserve">DDR_XM0_B4D2</t>
  </si>
  <si>
    <t xml:space="preserve">E17</t>
  </si>
  <si>
    <t xml:space="preserve">unused_DDR_XM0_B4D2</t>
  </si>
  <si>
    <t xml:space="preserve">DDR_XM0_B4D3</t>
  </si>
  <si>
    <t xml:space="preserve">F17</t>
  </si>
  <si>
    <t xml:space="preserve">D14</t>
  </si>
  <si>
    <t xml:space="preserve">unused_DDR_XM0_B4D3</t>
  </si>
  <si>
    <t xml:space="preserve">DDR_XM0_B4D4</t>
  </si>
  <si>
    <t xml:space="preserve">C17</t>
  </si>
  <si>
    <t xml:space="preserve">G14</t>
  </si>
  <si>
    <t xml:space="preserve">unused_DDR_XM0_B4D4</t>
  </si>
  <si>
    <t xml:space="preserve">DDR_XM0_B4D5</t>
  </si>
  <si>
    <t xml:space="preserve">B16</t>
  </si>
  <si>
    <t xml:space="preserve">unused_DDR_XM0_B4D5</t>
  </si>
  <si>
    <t xml:space="preserve">DDR_XM0_B4D6</t>
  </si>
  <si>
    <t xml:space="preserve">C16</t>
  </si>
  <si>
    <t xml:space="preserve">A12</t>
  </si>
  <si>
    <t xml:space="preserve">unused_DDR_XM0_B4D6</t>
  </si>
  <si>
    <t xml:space="preserve">DDR_XM0_B4D7</t>
  </si>
  <si>
    <t xml:space="preserve">F16</t>
  </si>
  <si>
    <t xml:space="preserve">B12</t>
  </si>
  <si>
    <t xml:space="preserve">unused_DDR_XM0_B4D7</t>
  </si>
  <si>
    <t xml:space="preserve">DDR_XM0_B4D8</t>
  </si>
  <si>
    <t xml:space="preserve">E16</t>
  </si>
  <si>
    <t xml:space="preserve">unused_DDR_XM0_B4D8</t>
  </si>
  <si>
    <t xml:space="preserve">DDR_XM0_B4DIFFN</t>
  </si>
  <si>
    <t xml:space="preserve">B17</t>
  </si>
  <si>
    <t xml:space="preserve">unused_DDR_XM0_B4DIFFN</t>
  </si>
  <si>
    <t xml:space="preserve">DDR_XM0_B4DIFFP</t>
  </si>
  <si>
    <t xml:space="preserve">A17</t>
  </si>
  <si>
    <t xml:space="preserve">unused_DDR_XM0_B4DIFFP</t>
  </si>
  <si>
    <t xml:space="preserve">DDR_XM0_B4C</t>
  </si>
  <si>
    <t xml:space="preserve">E18</t>
  </si>
  <si>
    <t xml:space="preserve">B15</t>
  </si>
  <si>
    <t xml:space="preserve">unused_DDR_XM0_B4C</t>
  </si>
  <si>
    <t xml:space="preserve">DDR_XM0_B5D0</t>
  </si>
  <si>
    <t xml:space="preserve">E20</t>
  </si>
  <si>
    <t xml:space="preserve">D17</t>
  </si>
  <si>
    <t xml:space="preserve">unused_DDR_XM0_B5D0</t>
  </si>
  <si>
    <t xml:space="preserve">DDR_XM0_B5D1</t>
  </si>
  <si>
    <t xml:space="preserve">E22</t>
  </si>
  <si>
    <t xml:space="preserve">unused_DDR_XM0_B5D1</t>
  </si>
  <si>
    <t xml:space="preserve">DDR_XM0_B5D2</t>
  </si>
  <si>
    <t xml:space="preserve">E21</t>
  </si>
  <si>
    <t xml:space="preserve">unused_DDR_XM0_B5D2</t>
  </si>
  <si>
    <t xml:space="preserve">DDR_XM0_B5D3</t>
  </si>
  <si>
    <t xml:space="preserve">C21</t>
  </si>
  <si>
    <t xml:space="preserve">unused_DDR_XM0_B5D3</t>
  </si>
  <si>
    <t xml:space="preserve">DDR_XM0_B5D4</t>
  </si>
  <si>
    <t xml:space="preserve">C20</t>
  </si>
  <si>
    <t xml:space="preserve">G17</t>
  </si>
  <si>
    <t xml:space="preserve">unused_DDR_XM0_B5D4</t>
  </si>
  <si>
    <t xml:space="preserve">DDR_XM0_B5D5</t>
  </si>
  <si>
    <t xml:space="preserve">C19</t>
  </si>
  <si>
    <t xml:space="preserve">unused_DDR_XM0_B5D5</t>
  </si>
  <si>
    <t xml:space="preserve">DDR_XM0_B5D6</t>
  </si>
  <si>
    <t xml:space="preserve">B19</t>
  </si>
  <si>
    <t xml:space="preserve">D15</t>
  </si>
  <si>
    <t xml:space="preserve">unused_DDR_XM0_B5D6</t>
  </si>
  <si>
    <t xml:space="preserve">DDR_XM0_B5D7</t>
  </si>
  <si>
    <t xml:space="preserve">A19</t>
  </si>
  <si>
    <t xml:space="preserve">G15</t>
  </si>
  <si>
    <t xml:space="preserve">unused_DDR_XM0_B5D7</t>
  </si>
  <si>
    <t xml:space="preserve">DDR_XM0_B5D8</t>
  </si>
  <si>
    <t xml:space="preserve">F20</t>
  </si>
  <si>
    <t xml:space="preserve">F15</t>
  </si>
  <si>
    <t xml:space="preserve">unused_DDR_XM0_B5D8</t>
  </si>
  <si>
    <t xml:space="preserve">DDR_XM0_B5DIFFN</t>
  </si>
  <si>
    <t xml:space="preserve">B20</t>
  </si>
  <si>
    <t xml:space="preserve">unused_DDR_XM0_B5DIFFN</t>
  </si>
  <si>
    <t xml:space="preserve">DDR_XM0_B5DIFFP</t>
  </si>
  <si>
    <t xml:space="preserve">A20</t>
  </si>
  <si>
    <t xml:space="preserve">unused_DDR_XM0_B5DIFFP</t>
  </si>
  <si>
    <t xml:space="preserve">DDR_XM0_B5C</t>
  </si>
  <si>
    <t xml:space="preserve">F22</t>
  </si>
  <si>
    <t xml:space="preserve">unused_DDR_XM0_B5C</t>
  </si>
  <si>
    <t xml:space="preserve">DDR_XM0_B6D0</t>
  </si>
  <si>
    <t xml:space="preserve">A22</t>
  </si>
  <si>
    <t xml:space="preserve">B18</t>
  </si>
  <si>
    <t xml:space="preserve">unused_DDR_XM0_B6D0</t>
  </si>
  <si>
    <t xml:space="preserve">DDR_XM0_B6D1</t>
  </si>
  <si>
    <t xml:space="preserve">B22</t>
  </si>
  <si>
    <t xml:space="preserve">unused_DDR_XM0_B6D1</t>
  </si>
  <si>
    <t xml:space="preserve">DDR_XM0_B6D2</t>
  </si>
  <si>
    <t xml:space="preserve">C22</t>
  </si>
  <si>
    <t xml:space="preserve">D18</t>
  </si>
  <si>
    <t xml:space="preserve">unused_DDR_XM0_B6D2</t>
  </si>
  <si>
    <t xml:space="preserve">DDR_XM0_B6D3</t>
  </si>
  <si>
    <t xml:space="preserve">E23</t>
  </si>
  <si>
    <t xml:space="preserve">unused_DDR_XM0_B6D3</t>
  </si>
  <si>
    <t xml:space="preserve">DDR_XM0_B6D4</t>
  </si>
  <si>
    <t xml:space="preserve">C23</t>
  </si>
  <si>
    <t xml:space="preserve">unused_DDR_XM0_B6D4</t>
  </si>
  <si>
    <t xml:space="preserve">DDR_XM0_B6D5</t>
  </si>
  <si>
    <t xml:space="preserve">C24</t>
  </si>
  <si>
    <t xml:space="preserve">unused_DDR_XM0_B6D5</t>
  </si>
  <si>
    <t xml:space="preserve">DDR_XM0_B6D6</t>
  </si>
  <si>
    <t xml:space="preserve">E25</t>
  </si>
  <si>
    <t xml:space="preserve">unused_DDR_XM0_B6D6</t>
  </si>
  <si>
    <t xml:space="preserve">DDR_XM0_B6D7</t>
  </si>
  <si>
    <t xml:space="preserve">F25</t>
  </si>
  <si>
    <t xml:space="preserve">unused_DDR_XM0_B6D7</t>
  </si>
  <si>
    <t xml:space="preserve">DDR_XM0_B6D8</t>
  </si>
  <si>
    <t xml:space="preserve">E24</t>
  </si>
  <si>
    <t xml:space="preserve">G20</t>
  </si>
  <si>
    <t xml:space="preserve">unused_DDR_XM0_B6D8</t>
  </si>
  <si>
    <t xml:space="preserve">DDR_XM0_B6DIFFN</t>
  </si>
  <si>
    <t xml:space="preserve">A23</t>
  </si>
  <si>
    <t xml:space="preserve">G18</t>
  </si>
  <si>
    <t xml:space="preserve">unused_DDR_XM0_B6DIFFN</t>
  </si>
  <si>
    <t xml:space="preserve">DDR_XM0_B6DIFFP</t>
  </si>
  <si>
    <t xml:space="preserve">B23</t>
  </si>
  <si>
    <t xml:space="preserve">F18</t>
  </si>
  <si>
    <t xml:space="preserve">unused_DDR_XM0_B6DIFFP</t>
  </si>
  <si>
    <t xml:space="preserve">DDR_XM0_B6C</t>
  </si>
  <si>
    <t xml:space="preserve">F23</t>
  </si>
  <si>
    <t xml:space="preserve">A18</t>
  </si>
  <si>
    <t xml:space="preserve">unused_DDR_XM0_B6C</t>
  </si>
  <si>
    <t xml:space="preserve">DDR_XM0_B7D0</t>
  </si>
  <si>
    <t xml:space="preserve">A25</t>
  </si>
  <si>
    <t xml:space="preserve">D20</t>
  </si>
  <si>
    <t xml:space="preserve">unused_DDR_XM0_B7D0</t>
  </si>
  <si>
    <t xml:space="preserve">DDR_XM0_B7D1</t>
  </si>
  <si>
    <t xml:space="preserve">B25</t>
  </si>
  <si>
    <t xml:space="preserve">A21</t>
  </si>
  <si>
    <t xml:space="preserve">unused_DDR_XM0_B7D1</t>
  </si>
  <si>
    <t xml:space="preserve">DDR_XM0_B7D2</t>
  </si>
  <si>
    <t xml:space="preserve">C25</t>
  </si>
  <si>
    <t xml:space="preserve">B21</t>
  </si>
  <si>
    <t xml:space="preserve">unused_DDR_XM0_B7D2</t>
  </si>
  <si>
    <t xml:space="preserve">DDR_XM0_B7D3</t>
  </si>
  <si>
    <t xml:space="preserve">C27</t>
  </si>
  <si>
    <t xml:space="preserve">unused_DDR_XM0_B7D3</t>
  </si>
  <si>
    <t xml:space="preserve">DDR_XM0_B7D4</t>
  </si>
  <si>
    <t xml:space="preserve">C26</t>
  </si>
  <si>
    <t xml:space="preserve">D21</t>
  </si>
  <si>
    <t xml:space="preserve">unused_DDR_XM0_B7D4</t>
  </si>
  <si>
    <t xml:space="preserve">DDR_XM0_B7D5</t>
  </si>
  <si>
    <t xml:space="preserve">E28</t>
  </si>
  <si>
    <t xml:space="preserve">G21</t>
  </si>
  <si>
    <t xml:space="preserve">unused_DDR_XM0_B7D5</t>
  </si>
  <si>
    <t xml:space="preserve">DDR_XM0_B7D6</t>
  </si>
  <si>
    <t xml:space="preserve">F28</t>
  </si>
  <si>
    <t xml:space="preserve">unused_DDR_XM0_B7D6</t>
  </si>
  <si>
    <t xml:space="preserve">DDR_XM0_B7D7</t>
  </si>
  <si>
    <t xml:space="preserve">E27</t>
  </si>
  <si>
    <t xml:space="preserve">unused_DDR_XM0_B7D7</t>
  </si>
  <si>
    <t xml:space="preserve">DDR_XM0_B7D8</t>
  </si>
  <si>
    <t xml:space="preserve">E26</t>
  </si>
  <si>
    <t xml:space="preserve">unused_DDR_XM0_B7D8</t>
  </si>
  <si>
    <t xml:space="preserve">DDR_XM0_B7DIFFN</t>
  </si>
  <si>
    <t xml:space="preserve">A26</t>
  </si>
  <si>
    <t xml:space="preserve">F21</t>
  </si>
  <si>
    <t xml:space="preserve">unused_DDR_XM0_B7DIFFN</t>
  </si>
  <si>
    <t xml:space="preserve">DDR_XM0_B7DIFFP</t>
  </si>
  <si>
    <t xml:space="preserve">B26</t>
  </si>
  <si>
    <t xml:space="preserve">unused_DDR_XM0_B7DIFFP</t>
  </si>
  <si>
    <t xml:space="preserve">DDR_XM0_B7C</t>
  </si>
  <si>
    <t xml:space="preserve">F26</t>
  </si>
  <si>
    <t xml:space="preserve">unused_DDR_XM0_B7C</t>
  </si>
  <si>
    <t xml:space="preserve">DDR_XM0_B8D0</t>
  </si>
  <si>
    <t xml:space="preserve">B28</t>
  </si>
  <si>
    <t xml:space="preserve">A24</t>
  </si>
  <si>
    <t xml:space="preserve">unused_DDR_XM0_B8D0</t>
  </si>
  <si>
    <t xml:space="preserve">DDR_XM0_B8D1</t>
  </si>
  <si>
    <t xml:space="preserve">C28</t>
  </si>
  <si>
    <t xml:space="preserve">unused_DDR_XM0_B8D1</t>
  </si>
  <si>
    <t xml:space="preserve">DDR_XM0_B8D2</t>
  </si>
  <si>
    <t xml:space="preserve">A28</t>
  </si>
  <si>
    <t xml:space="preserve">B24</t>
  </si>
  <si>
    <t xml:space="preserve">unused_DDR_XM0_B8D2</t>
  </si>
  <si>
    <t xml:space="preserve">DDR_XM0_B8D3</t>
  </si>
  <si>
    <t xml:space="preserve">E29</t>
  </si>
  <si>
    <t xml:space="preserve">unused_DDR_XM0_B8D3</t>
  </si>
  <si>
    <t xml:space="preserve">DDR_XM0_B8D4</t>
  </si>
  <si>
    <t xml:space="preserve">C29</t>
  </si>
  <si>
    <t xml:space="preserve">D24</t>
  </si>
  <si>
    <t xml:space="preserve">unused_DDR_XM0_B8D4</t>
  </si>
  <si>
    <t xml:space="preserve">DDR_XM0_B8D5</t>
  </si>
  <si>
    <t xml:space="preserve">E30</t>
  </si>
  <si>
    <t xml:space="preserve">G23</t>
  </si>
  <si>
    <t xml:space="preserve">unused_DDR_XM0_B8D5</t>
  </si>
  <si>
    <t xml:space="preserve">DDR_XM0_B8D6</t>
  </si>
  <si>
    <t xml:space="preserve">C30</t>
  </si>
  <si>
    <t xml:space="preserve">unused_DDR_XM0_B8D6</t>
  </si>
  <si>
    <t xml:space="preserve">DDR_XM0_B8D7</t>
  </si>
  <si>
    <t xml:space="preserve">E31</t>
  </si>
  <si>
    <t xml:space="preserve">unused_DDR_XM0_B8D7</t>
  </si>
  <si>
    <t xml:space="preserve">DDR_XM0_B8D8</t>
  </si>
  <si>
    <t xml:space="preserve">F31</t>
  </si>
  <si>
    <t xml:space="preserve">G24</t>
  </si>
  <si>
    <t xml:space="preserve">unused_DDR_XM0_B8D8</t>
  </si>
  <si>
    <t xml:space="preserve">DDR_XM0_B8DIFFN</t>
  </si>
  <si>
    <t xml:space="preserve">A29</t>
  </si>
  <si>
    <t xml:space="preserve">F24</t>
  </si>
  <si>
    <t xml:space="preserve">unused_DDR_XM0_B8DIFFN</t>
  </si>
  <si>
    <t xml:space="preserve">DDR_XM0_B8DIFFP</t>
  </si>
  <si>
    <t xml:space="preserve">B29</t>
  </si>
  <si>
    <t xml:space="preserve">unused_DDR_XM0_B8DIFFP</t>
  </si>
  <si>
    <t xml:space="preserve">DDR_XM0_B8C</t>
  </si>
  <si>
    <t xml:space="preserve">F29</t>
  </si>
  <si>
    <t xml:space="preserve">D23</t>
  </si>
  <si>
    <t xml:space="preserve">unused_DDR_XM0_B8C</t>
  </si>
  <si>
    <t xml:space="preserve">DDR_XM0_B9D0</t>
  </si>
  <si>
    <t xml:space="preserve">B31</t>
  </si>
  <si>
    <t xml:space="preserve">D26</t>
  </si>
  <si>
    <t xml:space="preserve">unused_DDR_XM0_B9D0</t>
  </si>
  <si>
    <t xml:space="preserve">DDR_XM0_B9D1</t>
  </si>
  <si>
    <t xml:space="preserve">A31</t>
  </si>
  <si>
    <t xml:space="preserve">unused_DDR_XM0_B9D1</t>
  </si>
  <si>
    <t xml:space="preserve">DDR_XM0_B9D2</t>
  </si>
  <si>
    <t xml:space="preserve">C31</t>
  </si>
  <si>
    <t xml:space="preserve">unused_DDR_XM0_B9D2</t>
  </si>
  <si>
    <t xml:space="preserve">DDR_XM0_B9D3</t>
  </si>
  <si>
    <t xml:space="preserve">C33</t>
  </si>
  <si>
    <t xml:space="preserve">unused_DDR_XM0_B9D3</t>
  </si>
  <si>
    <t xml:space="preserve">DDR_XM0_B9D4</t>
  </si>
  <si>
    <t xml:space="preserve">C32</t>
  </si>
  <si>
    <t xml:space="preserve">G26</t>
  </si>
  <si>
    <t xml:space="preserve">unused_DDR_XM0_B9D4</t>
  </si>
  <si>
    <t xml:space="preserve">DDR_XM0_B9D5</t>
  </si>
  <si>
    <t xml:space="preserve">D27</t>
  </si>
  <si>
    <t xml:space="preserve">unused_DDR_XM0_B9D5</t>
  </si>
  <si>
    <t xml:space="preserve">DDR_XM0_B9D6</t>
  </si>
  <si>
    <t xml:space="preserve">E32</t>
  </si>
  <si>
    <t xml:space="preserve">unused_DDR_XM0_B9D6</t>
  </si>
  <si>
    <t xml:space="preserve">DDR_XM0_B9D7</t>
  </si>
  <si>
    <t xml:space="preserve">B27</t>
  </si>
  <si>
    <t xml:space="preserve">unused_DDR_XM0_B9D7</t>
  </si>
  <si>
    <t xml:space="preserve">DDR_XM0_B9D8</t>
  </si>
  <si>
    <t xml:space="preserve">A27</t>
  </si>
  <si>
    <t xml:space="preserve">unused_DDR_XM0_B9D8</t>
  </si>
  <si>
    <t xml:space="preserve">DDR_XM0_B9DIFFN</t>
  </si>
  <si>
    <t xml:space="preserve">A32</t>
  </si>
  <si>
    <t xml:space="preserve">F27</t>
  </si>
  <si>
    <t xml:space="preserve">unused_DDR_XM0_B9DIFFN</t>
  </si>
  <si>
    <t xml:space="preserve">DDR_XM0_B9DIFFP</t>
  </si>
  <si>
    <t xml:space="preserve">B32</t>
  </si>
  <si>
    <t xml:space="preserve">G27</t>
  </si>
  <si>
    <t xml:space="preserve">unused_DDR_XM0_B9DIFFP</t>
  </si>
  <si>
    <t xml:space="preserve">DDR_XM0_B9C</t>
  </si>
  <si>
    <t xml:space="preserve">G32</t>
  </si>
  <si>
    <t xml:space="preserve">unused_DDR_XM0_B9C</t>
  </si>
  <si>
    <t xml:space="preserve">DDR_XM0_B10D0</t>
  </si>
  <si>
    <t xml:space="preserve">A34</t>
  </si>
  <si>
    <t xml:space="preserve">unused_DDR_XM0_B10D0</t>
  </si>
  <si>
    <t xml:space="preserve">DDR_XM0_B10D1</t>
  </si>
  <si>
    <t xml:space="preserve">B34</t>
  </si>
  <si>
    <t xml:space="preserve">unused_DDR_XM0_B10D1</t>
  </si>
  <si>
    <t xml:space="preserve">DDR_XM0_B10D2</t>
  </si>
  <si>
    <t xml:space="preserve">C34</t>
  </si>
  <si>
    <t xml:space="preserve">unused_DDR_XM0_B10D2</t>
  </si>
  <si>
    <t xml:space="preserve">DDR_XM0_B10D3</t>
  </si>
  <si>
    <t xml:space="preserve">unused_DDR_XM0_B10D3</t>
  </si>
  <si>
    <t xml:space="preserve">DDR_XM0_B10D4</t>
  </si>
  <si>
    <t xml:space="preserve">C35</t>
  </si>
  <si>
    <t xml:space="preserve">D29</t>
  </si>
  <si>
    <t xml:space="preserve">unused_DDR_XM0_B10D4</t>
  </si>
  <si>
    <t xml:space="preserve">DDR_XM0_B10D5</t>
  </si>
  <si>
    <t xml:space="preserve">A36</t>
  </si>
  <si>
    <t xml:space="preserve">D30</t>
  </si>
  <si>
    <t xml:space="preserve">unused_DDR_XM0_B10D5</t>
  </si>
  <si>
    <t xml:space="preserve">DDR_XM0_B10D6</t>
  </si>
  <si>
    <t xml:space="preserve">unused_DDR_XM0_B10D6</t>
  </si>
  <si>
    <t xml:space="preserve">DDR_XM0_B10D7</t>
  </si>
  <si>
    <t xml:space="preserve">B36</t>
  </si>
  <si>
    <t xml:space="preserve">B30</t>
  </si>
  <si>
    <t xml:space="preserve">unused_DDR_XM0_B10D7</t>
  </si>
  <si>
    <t xml:space="preserve">DDR_XM0_B10D8</t>
  </si>
  <si>
    <t xml:space="preserve">G34</t>
  </si>
  <si>
    <t xml:space="preserve">A30</t>
  </si>
  <si>
    <t xml:space="preserve">unused_DDR_XM0_B10D8</t>
  </si>
  <si>
    <t xml:space="preserve">DDR_XM0_B10DIFFN</t>
  </si>
  <si>
    <t xml:space="preserve">A35</t>
  </si>
  <si>
    <t xml:space="preserve">unused_DDR_XM0_B10DIFFN</t>
  </si>
  <si>
    <t xml:space="preserve">DDR_XM0_B10DIFFP</t>
  </si>
  <si>
    <t xml:space="preserve">B35</t>
  </si>
  <si>
    <t xml:space="preserve">unused_DDR_XM0_B10DIFFP</t>
  </si>
  <si>
    <t xml:space="preserve">DDR_XM0_B10C</t>
  </si>
  <si>
    <t xml:space="preserve">G33</t>
  </si>
  <si>
    <t xml:space="preserve">unused_DDR_XM0_B10C</t>
  </si>
  <si>
    <t xml:space="preserve">DDR_XM0_B11D0</t>
  </si>
  <si>
    <t xml:space="preserve">C37</t>
  </si>
  <si>
    <t xml:space="preserve">unused_DDR_XM0_B11D0</t>
  </si>
  <si>
    <t xml:space="preserve">DDR_XM0_B11D1</t>
  </si>
  <si>
    <t xml:space="preserve">C38</t>
  </si>
  <si>
    <t xml:space="preserve">unused_DDR_XM0_B11D1</t>
  </si>
  <si>
    <t xml:space="preserve">DDR_XM0_B11D2</t>
  </si>
  <si>
    <t xml:space="preserve">E36</t>
  </si>
  <si>
    <t xml:space="preserve">unused_DDR_XM0_B11D2</t>
  </si>
  <si>
    <t xml:space="preserve">DDR_XM0_B11D3</t>
  </si>
  <si>
    <t xml:space="preserve">D37</t>
  </si>
  <si>
    <t xml:space="preserve">unused_DDR_XM0_B11D3</t>
  </si>
  <si>
    <t xml:space="preserve">DDR_XM0_B11D4</t>
  </si>
  <si>
    <t xml:space="preserve">D38</t>
  </si>
  <si>
    <t xml:space="preserve">D32</t>
  </si>
  <si>
    <t xml:space="preserve">unused_DDR_XM0_B11D4</t>
  </si>
  <si>
    <t xml:space="preserve">DDR_XM0_B11D5</t>
  </si>
  <si>
    <t xml:space="preserve">F36</t>
  </si>
  <si>
    <t xml:space="preserve">unused_DDR_XM0_B11D5</t>
  </si>
  <si>
    <t xml:space="preserve">DDR_XM0_B11D6</t>
  </si>
  <si>
    <t xml:space="preserve">G36</t>
  </si>
  <si>
    <t xml:space="preserve">B33</t>
  </si>
  <si>
    <t xml:space="preserve">unused_DDR_XM0_B11D6</t>
  </si>
  <si>
    <t xml:space="preserve">DDR_XM0_B11D7</t>
  </si>
  <si>
    <t xml:space="preserve">G37</t>
  </si>
  <si>
    <t xml:space="preserve">unused_DDR_XM0_B11D7</t>
  </si>
  <si>
    <t xml:space="preserve">DDR_XM0_B11D8</t>
  </si>
  <si>
    <t xml:space="preserve">D36</t>
  </si>
  <si>
    <t xml:space="preserve">unused_DDR_XM0_B11D8</t>
  </si>
  <si>
    <t xml:space="preserve">DDR_XM0_B11DIFFN</t>
  </si>
  <si>
    <t xml:space="preserve">E38</t>
  </si>
  <si>
    <t xml:space="preserve">unused_DDR_XM0_B11DIFFN</t>
  </si>
  <si>
    <t xml:space="preserve">DDR_XM0_B11DIFFP</t>
  </si>
  <si>
    <t xml:space="preserve">E37</t>
  </si>
  <si>
    <t xml:space="preserve">unused_DDR_XM0_B11DIFFP</t>
  </si>
  <si>
    <t xml:space="preserve">DDR_XM0_B11C</t>
  </si>
  <si>
    <t xml:space="preserve">B37</t>
  </si>
  <si>
    <t xml:space="preserve">unused_DDR_XM0_B11C</t>
  </si>
  <si>
    <t xml:space="preserve">THERM</t>
  </si>
  <si>
    <t xml:space="preserve">THERM_DP</t>
  </si>
  <si>
    <t xml:space="preserve">AL38</t>
  </si>
  <si>
    <t xml:space="preserve">unused_THERM_DP</t>
  </si>
  <si>
    <t xml:space="preserve">THERM_DN</t>
  </si>
  <si>
    <t xml:space="preserve">AL37</t>
  </si>
  <si>
    <t xml:space="preserve">unused_THERM_DN</t>
  </si>
  <si>
    <t xml:space="preserve">XTAL</t>
  </si>
  <si>
    <t xml:space="preserve">XTAL_IN</t>
  </si>
  <si>
    <t xml:space="preserve">N2</t>
  </si>
  <si>
    <t xml:space="preserve">M1</t>
  </si>
  <si>
    <t xml:space="preserve">unused_XTAL_IN</t>
  </si>
  <si>
    <t xml:space="preserve">XTAL_OUT</t>
  </si>
  <si>
    <t xml:space="preserve">N1</t>
  </si>
  <si>
    <t xml:space="preserve">M2</t>
  </si>
  <si>
    <t xml:space="preserve">unused_XTAL_OUT</t>
  </si>
</sst>
</file>

<file path=xl/styles.xml><?xml version="1.0" encoding="utf-8"?>
<styleSheet xmlns="http://schemas.openxmlformats.org/spreadsheetml/2006/main">
  <numFmts count="5">
    <numFmt numFmtId="164" formatCode="General"/>
    <numFmt numFmtId="165" formatCode="@"/>
    <numFmt numFmtId="166" formatCode="0.00"/>
    <numFmt numFmtId="167" formatCode="m/d/yyyy"/>
    <numFmt numFmtId="168" formatCode="General"/>
  </numFmts>
  <fonts count="41">
    <font>
      <sz val="11"/>
      <color rgb="FF000000"/>
      <name val="Calibri"/>
      <family val="2"/>
      <charset val="1"/>
    </font>
    <font>
      <sz val="10"/>
      <name val="Arial"/>
      <family val="0"/>
    </font>
    <font>
      <sz val="10"/>
      <name val="Arial"/>
      <family val="0"/>
    </font>
    <font>
      <sz val="10"/>
      <name val="Arial"/>
      <family val="0"/>
    </font>
    <font>
      <sz val="11"/>
      <color rgb="FFFFFFFF"/>
      <name val="Calibri"/>
      <family val="2"/>
      <charset val="1"/>
    </font>
    <font>
      <sz val="11"/>
      <color rgb="FF800080"/>
      <name val="Calibri"/>
      <family val="2"/>
      <charset val="1"/>
    </font>
    <font>
      <b val="true"/>
      <sz val="11"/>
      <color rgb="FFFF9900"/>
      <name val="Calibri"/>
      <family val="2"/>
      <charset val="1"/>
    </font>
    <font>
      <b val="true"/>
      <sz val="11"/>
      <color rgb="FFFFFFFF"/>
      <name val="Calibri"/>
      <family val="2"/>
      <charset val="1"/>
    </font>
    <font>
      <i val="true"/>
      <sz val="11"/>
      <color rgb="FF808080"/>
      <name val="Calibri"/>
      <family val="2"/>
      <charset val="1"/>
    </font>
    <font>
      <sz val="11"/>
      <color rgb="FF008000"/>
      <name val="Calibri"/>
      <family val="2"/>
      <charset val="1"/>
    </font>
    <font>
      <b val="true"/>
      <sz val="15"/>
      <color rgb="FF003366"/>
      <name val="Calibri"/>
      <family val="2"/>
      <charset val="1"/>
    </font>
    <font>
      <b val="true"/>
      <sz val="13"/>
      <color rgb="FF003366"/>
      <name val="Calibri"/>
      <family val="2"/>
      <charset val="1"/>
    </font>
    <font>
      <b val="true"/>
      <sz val="11"/>
      <color rgb="FF003366"/>
      <name val="Calibri"/>
      <family val="2"/>
      <charset val="1"/>
    </font>
    <font>
      <u val="single"/>
      <sz val="10"/>
      <color rgb="FF0000FF"/>
      <name val="Arial"/>
      <family val="2"/>
      <charset val="1"/>
    </font>
    <font>
      <sz val="11"/>
      <color rgb="FF333399"/>
      <name val="Calibri"/>
      <family val="2"/>
      <charset val="1"/>
    </font>
    <font>
      <sz val="11"/>
      <color rgb="FFFF9900"/>
      <name val="Calibri"/>
      <family val="2"/>
      <charset val="1"/>
    </font>
    <font>
      <sz val="11"/>
      <color rgb="FF993300"/>
      <name val="Calibri"/>
      <family val="2"/>
      <charset val="1"/>
    </font>
    <font>
      <sz val="10"/>
      <name val="Arial"/>
      <family val="2"/>
      <charset val="1"/>
    </font>
    <font>
      <b val="true"/>
      <sz val="11"/>
      <color rgb="FF333333"/>
      <name val="Calibri"/>
      <family val="2"/>
      <charset val="1"/>
    </font>
    <font>
      <b val="true"/>
      <sz val="18"/>
      <color rgb="FF003366"/>
      <name val="Cambria"/>
      <family val="2"/>
      <charset val="1"/>
    </font>
    <font>
      <b val="true"/>
      <sz val="11"/>
      <color rgb="FF000000"/>
      <name val="Calibri"/>
      <family val="2"/>
      <charset val="1"/>
    </font>
    <font>
      <sz val="11"/>
      <color rgb="FFFF0000"/>
      <name val="Calibri"/>
      <family val="2"/>
      <charset val="1"/>
    </font>
    <font>
      <b val="true"/>
      <sz val="12"/>
      <name val="Arial"/>
      <family val="2"/>
      <charset val="1"/>
    </font>
    <font>
      <b val="true"/>
      <sz val="10"/>
      <name val="Arial"/>
      <family val="2"/>
      <charset val="1"/>
    </font>
    <font>
      <sz val="11"/>
      <name val="Calibri"/>
      <family val="2"/>
      <charset val="1"/>
    </font>
    <font>
      <sz val="10"/>
      <color rgb="FF000000"/>
      <name val="Arial"/>
      <family val="2"/>
      <charset val="1"/>
    </font>
    <font>
      <b val="true"/>
      <sz val="18"/>
      <color rgb="FF000000"/>
      <name val="Calibri"/>
      <family val="2"/>
      <charset val="1"/>
    </font>
    <font>
      <sz val="8"/>
      <color rgb="FF000000"/>
      <name val="Calibri"/>
      <family val="2"/>
      <charset val="1"/>
    </font>
    <font>
      <b val="true"/>
      <sz val="10"/>
      <color rgb="FF000000"/>
      <name val="Calibri"/>
      <family val="2"/>
      <charset val="1"/>
    </font>
    <font>
      <sz val="10"/>
      <color rgb="FF000000"/>
      <name val="Calibri"/>
      <family val="2"/>
      <charset val="1"/>
    </font>
    <font>
      <sz val="11"/>
      <color rgb="FF9C0006"/>
      <name val="Calibri"/>
      <family val="2"/>
      <charset val="1"/>
    </font>
    <font>
      <sz val="11"/>
      <color rgb="FF9C6500"/>
      <name val="Calibri"/>
      <family val="2"/>
      <charset val="1"/>
    </font>
    <font>
      <b val="true"/>
      <sz val="8.5"/>
      <color rgb="FF000000"/>
      <name val="Calibri"/>
      <family val="2"/>
      <charset val="1"/>
    </font>
    <font>
      <b val="true"/>
      <sz val="14"/>
      <color rgb="FF000000"/>
      <name val="Calibri"/>
      <family val="2"/>
      <charset val="1"/>
    </font>
    <font>
      <b val="true"/>
      <sz val="12"/>
      <color rgb="FF000000"/>
      <name val="Calibri"/>
      <family val="2"/>
      <charset val="1"/>
    </font>
    <font>
      <sz val="11"/>
      <color rgb="FF3F3F76"/>
      <name val="Calibri"/>
      <family val="2"/>
      <charset val="1"/>
    </font>
    <font>
      <sz val="12"/>
      <color rgb="FF000000"/>
      <name val="Calibri"/>
      <family val="2"/>
      <charset val="1"/>
    </font>
    <font>
      <i val="true"/>
      <sz val="8"/>
      <color rgb="FF000000"/>
      <name val="Calibri"/>
      <family val="2"/>
      <charset val="1"/>
    </font>
    <font>
      <sz val="8"/>
      <name val="Calibri"/>
      <family val="2"/>
      <charset val="1"/>
    </font>
    <font>
      <sz val="9"/>
      <color rgb="FF000000"/>
      <name val="Tahoma"/>
      <family val="2"/>
      <charset val="1"/>
    </font>
    <font>
      <sz val="11"/>
      <color rgb="FF000000"/>
      <name val="Calibri"/>
      <family val="0"/>
      <charset val="1"/>
    </font>
  </fonts>
  <fills count="34">
    <fill>
      <patternFill patternType="none"/>
    </fill>
    <fill>
      <patternFill patternType="gray125"/>
    </fill>
    <fill>
      <patternFill patternType="solid">
        <fgColor rgb="FFCCCCFF"/>
        <bgColor rgb="FFD9D9D9"/>
      </patternFill>
    </fill>
    <fill>
      <patternFill patternType="solid">
        <fgColor rgb="FFFF99CC"/>
        <bgColor rgb="FFE6B9B8"/>
      </patternFill>
    </fill>
    <fill>
      <patternFill patternType="solid">
        <fgColor rgb="FFCCFFCC"/>
        <bgColor rgb="FFCCFFFF"/>
      </patternFill>
    </fill>
    <fill>
      <patternFill patternType="solid">
        <fgColor rgb="FFCC99FF"/>
        <bgColor rgb="FFFF99CC"/>
      </patternFill>
    </fill>
    <fill>
      <patternFill patternType="solid">
        <fgColor rgb="FFCCFFFF"/>
        <bgColor rgb="FFCCFFCC"/>
      </patternFill>
    </fill>
    <fill>
      <patternFill patternType="solid">
        <fgColor rgb="FFFFCC99"/>
        <bgColor rgb="FFFFC7CE"/>
      </patternFill>
    </fill>
    <fill>
      <patternFill patternType="solid">
        <fgColor rgb="FF99CCFF"/>
        <bgColor rgb="FF95B3D7"/>
      </patternFill>
    </fill>
    <fill>
      <patternFill patternType="solid">
        <fgColor rgb="FFFF8080"/>
        <bgColor rgb="FFFF99CC"/>
      </patternFill>
    </fill>
    <fill>
      <patternFill patternType="solid">
        <fgColor rgb="FF00FF00"/>
        <bgColor rgb="FF00B050"/>
      </patternFill>
    </fill>
    <fill>
      <patternFill patternType="solid">
        <fgColor rgb="FFFFCC00"/>
        <bgColor rgb="FFFFFF00"/>
      </patternFill>
    </fill>
    <fill>
      <patternFill patternType="solid">
        <fgColor rgb="FF0066CC"/>
        <bgColor rgb="FF333399"/>
      </patternFill>
    </fill>
    <fill>
      <patternFill patternType="solid">
        <fgColor rgb="FF800080"/>
        <bgColor rgb="FF800080"/>
      </patternFill>
    </fill>
    <fill>
      <patternFill patternType="solid">
        <fgColor rgb="FF33CCCC"/>
        <bgColor rgb="FF66FFFF"/>
      </patternFill>
    </fill>
    <fill>
      <patternFill patternType="solid">
        <fgColor rgb="FFFF9900"/>
        <bgColor rgb="FFFFCC00"/>
      </patternFill>
    </fill>
    <fill>
      <patternFill patternType="solid">
        <fgColor rgb="FF333399"/>
        <bgColor rgb="FF3F3F76"/>
      </patternFill>
    </fill>
    <fill>
      <patternFill patternType="solid">
        <fgColor rgb="FFFF0000"/>
        <bgColor rgb="FF9C0006"/>
      </patternFill>
    </fill>
    <fill>
      <patternFill patternType="solid">
        <fgColor rgb="FF339966"/>
        <bgColor rgb="FF00B050"/>
      </patternFill>
    </fill>
    <fill>
      <patternFill patternType="solid">
        <fgColor rgb="FFFF6600"/>
        <bgColor rgb="FFFF9900"/>
      </patternFill>
    </fill>
    <fill>
      <patternFill patternType="solid">
        <fgColor rgb="FFC0C0C0"/>
        <bgColor rgb="FFBFBFBF"/>
      </patternFill>
    </fill>
    <fill>
      <patternFill patternType="solid">
        <fgColor rgb="FF969696"/>
        <bgColor rgb="FF808080"/>
      </patternFill>
    </fill>
    <fill>
      <patternFill patternType="solid">
        <fgColor rgb="FFFFFF99"/>
        <bgColor rgb="FFFFEB9C"/>
      </patternFill>
    </fill>
    <fill>
      <patternFill patternType="solid">
        <fgColor rgb="FFFFFFCC"/>
        <bgColor rgb="FFFDEADA"/>
      </patternFill>
    </fill>
    <fill>
      <patternFill patternType="solid">
        <fgColor rgb="FFFFC7CE"/>
        <bgColor rgb="FFFFCC99"/>
      </patternFill>
    </fill>
    <fill>
      <patternFill patternType="solid">
        <fgColor rgb="FFFFEB9C"/>
        <bgColor rgb="FFFFFF99"/>
      </patternFill>
    </fill>
    <fill>
      <patternFill patternType="solid">
        <fgColor rgb="FF66FFFF"/>
        <bgColor rgb="FF99CCFF"/>
      </patternFill>
    </fill>
    <fill>
      <patternFill patternType="solid">
        <fgColor rgb="FFFFFF00"/>
        <bgColor rgb="FFFFCC00"/>
      </patternFill>
    </fill>
    <fill>
      <patternFill patternType="solid">
        <fgColor rgb="FFFDEADA"/>
        <bgColor rgb="FFFFFFCC"/>
      </patternFill>
    </fill>
    <fill>
      <patternFill patternType="solid">
        <fgColor rgb="FF00B050"/>
        <bgColor rgb="FF339966"/>
      </patternFill>
    </fill>
    <fill>
      <patternFill patternType="solid">
        <fgColor rgb="FFBFBFBF"/>
        <bgColor rgb="FFC0C0C0"/>
      </patternFill>
    </fill>
    <fill>
      <patternFill patternType="solid">
        <fgColor rgb="FFD7E4BD"/>
        <bgColor rgb="FFD9D9D9"/>
      </patternFill>
    </fill>
    <fill>
      <patternFill patternType="solid">
        <fgColor rgb="FFD9D9D9"/>
        <bgColor rgb="FFD7E4BD"/>
      </patternFill>
    </fill>
    <fill>
      <patternFill patternType="solid">
        <fgColor rgb="FF595959"/>
        <bgColor rgb="FF3F3F76"/>
      </patternFill>
    </fill>
  </fills>
  <borders count="66">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right/>
      <top/>
      <bottom style="double">
        <color rgb="FFFF9900"/>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style="thin">
        <color rgb="FF333399"/>
      </top>
      <bottom style="double">
        <color rgb="FF333399"/>
      </bottom>
      <diagonal/>
    </border>
    <border diagonalUp="false" diagonalDown="false">
      <left style="thin">
        <color rgb="FF7F7F7F"/>
      </left>
      <right style="thin">
        <color rgb="FF7F7F7F"/>
      </right>
      <top style="thin">
        <color rgb="FF7F7F7F"/>
      </top>
      <bottom style="thin">
        <color rgb="FF7F7F7F"/>
      </bottom>
      <diagonal/>
    </border>
    <border diagonalUp="false" diagonalDown="false">
      <left style="medium"/>
      <right style="medium"/>
      <top style="medium"/>
      <bottom style="medium"/>
      <diagonal/>
    </border>
    <border diagonalUp="false" diagonalDown="false">
      <left/>
      <right style="thin"/>
      <top/>
      <bottom/>
      <diagonal/>
    </border>
    <border diagonalUp="false" diagonalDown="false">
      <left style="thin"/>
      <right style="thin"/>
      <top style="thin"/>
      <bottom style="thin"/>
      <diagonal/>
    </border>
    <border diagonalUp="false" diagonalDown="false">
      <left style="thin"/>
      <right style="thin"/>
      <top style="thin"/>
      <bottom style="thin">
        <color rgb="FF808080"/>
      </bottom>
      <diagonal/>
    </border>
    <border diagonalUp="false" diagonalDown="false">
      <left style="thin"/>
      <right style="thin"/>
      <top style="thin"/>
      <bottom/>
      <diagonal/>
    </border>
    <border diagonalUp="false" diagonalDown="false">
      <left style="thin"/>
      <right style="thin"/>
      <top style="thin">
        <color rgb="FF808080"/>
      </top>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top style="thin"/>
      <bottom/>
      <diagonal/>
    </border>
    <border diagonalUp="false" diagonalDown="false">
      <left style="thin"/>
      <right style="thin"/>
      <top/>
      <bottom/>
      <diagonal/>
    </border>
    <border diagonalUp="false" diagonalDown="false">
      <left style="thin"/>
      <right/>
      <top/>
      <bottom/>
      <diagonal/>
    </border>
    <border diagonalUp="false" diagonalDown="false">
      <left/>
      <right style="thin"/>
      <top/>
      <bottom style="thin"/>
      <diagonal/>
    </border>
    <border diagonalUp="false" diagonalDown="false">
      <left style="thin"/>
      <right/>
      <top/>
      <bottom style="thin"/>
      <diagonal/>
    </border>
    <border diagonalUp="false" diagonalDown="false">
      <left/>
      <right/>
      <top/>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style="thin"/>
      <right style="thin">
        <color rgb="FF808080"/>
      </right>
      <top style="thin"/>
      <bottom style="thin">
        <color rgb="FF7F7F7F"/>
      </bottom>
      <diagonal/>
    </border>
    <border diagonalUp="false" diagonalDown="false">
      <left style="thin">
        <color rgb="FF808080"/>
      </left>
      <right style="thin">
        <color rgb="FF808080"/>
      </right>
      <top style="thin"/>
      <bottom style="thin">
        <color rgb="FF808080"/>
      </bottom>
      <diagonal/>
    </border>
    <border diagonalUp="false" diagonalDown="false">
      <left style="thin">
        <color rgb="FF808080"/>
      </left>
      <right/>
      <top style="thin"/>
      <bottom style="thin">
        <color rgb="FF808080"/>
      </bottom>
      <diagonal/>
    </border>
    <border diagonalUp="false" diagonalDown="false">
      <left/>
      <right style="thin"/>
      <top style="thin"/>
      <bottom style="thin">
        <color rgb="FF808080"/>
      </bottom>
      <diagonal/>
    </border>
    <border diagonalUp="false" diagonalDown="false">
      <left style="thin"/>
      <right style="thin">
        <color rgb="FF808080"/>
      </right>
      <top style="thin">
        <color rgb="FF7F7F7F"/>
      </top>
      <bottom style="thin">
        <color rgb="FF7F7F7F"/>
      </bottom>
      <diagonal/>
    </border>
    <border diagonalUp="false" diagonalDown="false">
      <left style="thin">
        <color rgb="FF808080"/>
      </left>
      <right/>
      <top style="thin">
        <color rgb="FF808080"/>
      </top>
      <bottom style="thin">
        <color rgb="FF808080"/>
      </bottom>
      <diagonal/>
    </border>
    <border diagonalUp="false" diagonalDown="false">
      <left/>
      <right style="thin"/>
      <top style="thin">
        <color rgb="FF808080"/>
      </top>
      <bottom style="thin">
        <color rgb="FF808080"/>
      </bottom>
      <diagonal/>
    </border>
    <border diagonalUp="false" diagonalDown="false">
      <left/>
      <right style="thin"/>
      <top style="thin"/>
      <bottom style="thin"/>
      <diagonal/>
    </border>
    <border diagonalUp="false" diagonalDown="false">
      <left style="medium"/>
      <right/>
      <top/>
      <bottom/>
      <diagonal/>
    </border>
    <border diagonalUp="false" diagonalDown="false">
      <left style="thin"/>
      <right style="thin">
        <color rgb="FF808080"/>
      </right>
      <top style="thin">
        <color rgb="FF7F7F7F"/>
      </top>
      <bottom/>
      <diagonal/>
    </border>
    <border diagonalUp="false" diagonalDown="false">
      <left style="thin">
        <color rgb="FF808080"/>
      </left>
      <right style="thin">
        <color rgb="FF808080"/>
      </right>
      <top style="thin">
        <color rgb="FF808080"/>
      </top>
      <bottom/>
      <diagonal/>
    </border>
    <border diagonalUp="false" diagonalDown="false">
      <left style="thin">
        <color rgb="FF808080"/>
      </left>
      <right/>
      <top style="thin">
        <color rgb="FF808080"/>
      </top>
      <bottom/>
      <diagonal/>
    </border>
    <border diagonalUp="false" diagonalDown="false">
      <left style="medium"/>
      <right style="thin"/>
      <top/>
      <bottom/>
      <diagonal/>
    </border>
    <border diagonalUp="false" diagonalDown="false">
      <left style="thin"/>
      <right style="thin">
        <color rgb="FF808080"/>
      </right>
      <top style="thin">
        <color rgb="FF808080"/>
      </top>
      <bottom style="thin">
        <color rgb="FF7F7F7F"/>
      </bottom>
      <diagonal/>
    </border>
    <border diagonalUp="false" diagonalDown="false">
      <left style="thin"/>
      <right style="thin">
        <color rgb="FF808080"/>
      </right>
      <top style="thin">
        <color rgb="FF7F7F7F"/>
      </top>
      <bottom style="thin"/>
      <diagonal/>
    </border>
    <border diagonalUp="false" diagonalDown="false">
      <left style="thin">
        <color rgb="FF808080"/>
      </left>
      <right style="thin">
        <color rgb="FF808080"/>
      </right>
      <top style="thin">
        <color rgb="FF808080"/>
      </top>
      <bottom style="thin"/>
      <diagonal/>
    </border>
    <border diagonalUp="false" diagonalDown="false">
      <left style="thin">
        <color rgb="FF808080"/>
      </left>
      <right/>
      <top style="thin">
        <color rgb="FF808080"/>
      </top>
      <bottom style="thin"/>
      <diagonal/>
    </border>
    <border diagonalUp="false" diagonalDown="false">
      <left/>
      <right style="thin"/>
      <top style="thin">
        <color rgb="FF808080"/>
      </top>
      <bottom style="thin"/>
      <diagonal/>
    </border>
    <border diagonalUp="false" diagonalDown="false">
      <left/>
      <right style="thin"/>
      <top style="thin">
        <color rgb="FF808080"/>
      </top>
      <bottom/>
      <diagonal/>
    </border>
    <border diagonalUp="false" diagonalDown="false">
      <left style="thin"/>
      <right style="thin">
        <color rgb="FF808080"/>
      </right>
      <top style="thin"/>
      <bottom style="thin">
        <color rgb="FF808080"/>
      </bottom>
      <diagonal/>
    </border>
    <border diagonalUp="false" diagonalDown="false">
      <left style="thin"/>
      <right style="thin">
        <color rgb="FF808080"/>
      </right>
      <top/>
      <bottom style="thin">
        <color rgb="FF7F7F7F"/>
      </bottom>
      <diagonal/>
    </border>
    <border diagonalUp="false" diagonalDown="false">
      <left style="thin">
        <color rgb="FF808080"/>
      </left>
      <right style="thin">
        <color rgb="FF808080"/>
      </right>
      <top/>
      <bottom style="thin">
        <color rgb="FF808080"/>
      </bottom>
      <diagonal/>
    </border>
    <border diagonalUp="false" diagonalDown="false">
      <left style="thin">
        <color rgb="FF808080"/>
      </left>
      <right/>
      <top/>
      <bottom style="thin">
        <color rgb="FF808080"/>
      </bottom>
      <diagonal/>
    </border>
    <border diagonalUp="false" diagonalDown="false">
      <left style="thin"/>
      <right style="thin">
        <color rgb="FF808080"/>
      </right>
      <top style="thin">
        <color rgb="FF808080"/>
      </top>
      <bottom style="thin"/>
      <diagonal/>
    </border>
    <border diagonalUp="false" diagonalDown="false">
      <left style="thin"/>
      <right style="thin">
        <color rgb="FF808080"/>
      </right>
      <top style="thin">
        <color rgb="FF7F7F7F"/>
      </top>
      <bottom style="thin">
        <color rgb="FF808080"/>
      </bottom>
      <diagonal/>
    </border>
    <border diagonalUp="false" diagonalDown="false">
      <left style="thin"/>
      <right style="thin">
        <color rgb="FF808080"/>
      </right>
      <top style="thin">
        <color rgb="FF808080"/>
      </top>
      <bottom style="thin">
        <color rgb="FF808080"/>
      </bottom>
      <diagonal/>
    </border>
    <border diagonalUp="false" diagonalDown="false">
      <left style="thin"/>
      <right style="thin">
        <color rgb="FF808080"/>
      </right>
      <top style="thin">
        <color rgb="FF808080"/>
      </top>
      <bottom/>
      <diagonal/>
    </border>
    <border diagonalUp="false" diagonalDown="false">
      <left style="thin">
        <color rgb="FF808080"/>
      </left>
      <right style="thin"/>
      <top style="thin"/>
      <bottom style="thin"/>
      <diagonal/>
    </border>
    <border diagonalUp="false" diagonalDown="false">
      <left/>
      <right style="thin">
        <color rgb="FF7F7F7F"/>
      </right>
      <top style="thin">
        <color rgb="FF7F7F7F"/>
      </top>
      <bottom style="thin">
        <color rgb="FF7F7F7F"/>
      </bottom>
      <diagonal/>
    </border>
    <border diagonalUp="false" diagonalDown="false">
      <left style="thin">
        <color rgb="FF808080"/>
      </left>
      <right style="thin"/>
      <top style="thin"/>
      <bottom/>
      <diagonal/>
    </border>
    <border diagonalUp="false" diagonalDown="false">
      <left/>
      <right/>
      <top/>
      <bottom style="thin">
        <color rgb="FF7F7F7F"/>
      </bottom>
      <diagonal/>
    </border>
    <border diagonalUp="false" diagonalDown="false">
      <left style="thin">
        <color rgb="FF808080"/>
      </left>
      <right style="thin"/>
      <top style="thin">
        <color rgb="FF808080"/>
      </top>
      <bottom/>
      <diagonal/>
    </border>
    <border diagonalUp="false" diagonalDown="false">
      <left style="thin">
        <color rgb="FF808080"/>
      </left>
      <right style="thin"/>
      <top style="thin">
        <color rgb="FF808080"/>
      </top>
      <bottom style="thin">
        <color rgb="FF808080"/>
      </bottom>
      <diagonal/>
    </border>
    <border diagonalUp="false" diagonalDown="false">
      <left/>
      <right/>
      <top style="thin">
        <color rgb="FF808080"/>
      </top>
      <bottom style="thin">
        <color rgb="FF808080"/>
      </bottom>
      <diagonal/>
    </border>
    <border diagonalUp="false" diagonalDown="false">
      <left/>
      <right/>
      <top style="thin">
        <color rgb="FF808080"/>
      </top>
      <bottom/>
      <diagonal/>
    </border>
    <border diagonalUp="false" diagonalDown="false">
      <left style="thin"/>
      <right style="thin"/>
      <top/>
      <bottom style="thin"/>
      <diagonal/>
    </border>
    <border diagonalUp="false" diagonalDown="false">
      <left/>
      <right/>
      <top/>
      <bottom style="thin">
        <color rgb="FF808080"/>
      </bottom>
      <diagonal/>
    </border>
    <border diagonalUp="false" diagonalDown="false">
      <left/>
      <right/>
      <top style="thin"/>
      <bottom style="thin">
        <color rgb="FF808080"/>
      </bottom>
      <diagonal/>
    </border>
    <border diagonalUp="false" diagonalDown="false">
      <left/>
      <right/>
      <top style="thin">
        <color rgb="FF808080"/>
      </top>
      <bottom style="thin"/>
      <diagonal/>
    </border>
  </borders>
  <cellStyleXfs count="17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2" borderId="0" applyFont="true" applyBorder="true" applyAlignment="true" applyProtection="false">
      <alignment horizontal="general" vertical="bottom" textRotation="0" wrapText="false" indent="0" shrinkToFit="false"/>
    </xf>
    <xf numFmtId="164" fontId="0" fillId="2" borderId="0" applyFont="true" applyBorder="true" applyAlignment="true" applyProtection="false">
      <alignment horizontal="general" vertical="bottom" textRotation="0" wrapText="false" indent="0" shrinkToFit="false"/>
    </xf>
    <xf numFmtId="164" fontId="0" fillId="2" borderId="0" applyFont="true" applyBorder="true" applyAlignment="true" applyProtection="false">
      <alignment horizontal="general" vertical="bottom" textRotation="0" wrapText="false" indent="0" shrinkToFit="false"/>
    </xf>
    <xf numFmtId="164" fontId="0" fillId="3" borderId="0" applyFont="true" applyBorder="true" applyAlignment="true" applyProtection="false">
      <alignment horizontal="general" vertical="bottom" textRotation="0" wrapText="false" indent="0" shrinkToFit="false"/>
    </xf>
    <xf numFmtId="164" fontId="0" fillId="3" borderId="0" applyFont="true" applyBorder="true" applyAlignment="true" applyProtection="false">
      <alignment horizontal="general" vertical="bottom" textRotation="0" wrapText="false" indent="0" shrinkToFit="false"/>
    </xf>
    <xf numFmtId="164" fontId="0" fillId="3" borderId="0" applyFont="true" applyBorder="true" applyAlignment="true" applyProtection="false">
      <alignment horizontal="general" vertical="bottom" textRotation="0" wrapText="false" indent="0" shrinkToFit="false"/>
    </xf>
    <xf numFmtId="164" fontId="0" fillId="4" borderId="0" applyFont="true" applyBorder="true" applyAlignment="true" applyProtection="false">
      <alignment horizontal="general" vertical="bottom" textRotation="0" wrapText="false" indent="0" shrinkToFit="false"/>
    </xf>
    <xf numFmtId="164" fontId="0" fillId="4" borderId="0" applyFont="true" applyBorder="true" applyAlignment="true" applyProtection="false">
      <alignment horizontal="general" vertical="bottom" textRotation="0" wrapText="false" indent="0" shrinkToFit="false"/>
    </xf>
    <xf numFmtId="164" fontId="0" fillId="4" borderId="0" applyFont="true" applyBorder="true" applyAlignment="true" applyProtection="false">
      <alignment horizontal="general" vertical="bottom" textRotation="0" wrapText="false" indent="0" shrinkToFit="false"/>
    </xf>
    <xf numFmtId="164" fontId="0" fillId="5" borderId="0" applyFont="true" applyBorder="true" applyAlignment="true" applyProtection="false">
      <alignment horizontal="general" vertical="bottom" textRotation="0" wrapText="false" indent="0" shrinkToFit="false"/>
    </xf>
    <xf numFmtId="164" fontId="0" fillId="5" borderId="0" applyFont="true" applyBorder="true" applyAlignment="true" applyProtection="false">
      <alignment horizontal="general" vertical="bottom" textRotation="0" wrapText="false" indent="0" shrinkToFit="false"/>
    </xf>
    <xf numFmtId="164" fontId="0" fillId="5" borderId="0" applyFont="true" applyBorder="true" applyAlignment="true" applyProtection="false">
      <alignment horizontal="general" vertical="bottom" textRotation="0" wrapText="false" indent="0" shrinkToFit="false"/>
    </xf>
    <xf numFmtId="164" fontId="0" fillId="6" borderId="0" applyFont="true" applyBorder="true" applyAlignment="true" applyProtection="false">
      <alignment horizontal="general" vertical="bottom" textRotation="0" wrapText="false" indent="0" shrinkToFit="false"/>
    </xf>
    <xf numFmtId="164" fontId="0" fillId="6" borderId="0" applyFont="true" applyBorder="true" applyAlignment="true" applyProtection="false">
      <alignment horizontal="general" vertical="bottom" textRotation="0" wrapText="false" indent="0" shrinkToFit="false"/>
    </xf>
    <xf numFmtId="164" fontId="0" fillId="6" borderId="0" applyFont="true" applyBorder="true" applyAlignment="true" applyProtection="false">
      <alignment horizontal="general" vertical="bottom" textRotation="0" wrapText="false" indent="0" shrinkToFit="false"/>
    </xf>
    <xf numFmtId="164" fontId="0" fillId="7" borderId="0" applyFont="true" applyBorder="true" applyAlignment="true" applyProtection="false">
      <alignment horizontal="general" vertical="bottom" textRotation="0" wrapText="false" indent="0" shrinkToFit="false"/>
    </xf>
    <xf numFmtId="164" fontId="0" fillId="7" borderId="0" applyFont="true" applyBorder="true" applyAlignment="true" applyProtection="false">
      <alignment horizontal="general" vertical="bottom" textRotation="0" wrapText="false" indent="0" shrinkToFit="false"/>
    </xf>
    <xf numFmtId="164" fontId="0" fillId="7" borderId="0" applyFont="true" applyBorder="true" applyAlignment="true" applyProtection="false">
      <alignment horizontal="general" vertical="bottom" textRotation="0" wrapText="false" indent="0" shrinkToFit="false"/>
    </xf>
    <xf numFmtId="164" fontId="0" fillId="8" borderId="0" applyFont="true" applyBorder="true" applyAlignment="true" applyProtection="false">
      <alignment horizontal="general" vertical="bottom" textRotation="0" wrapText="false" indent="0" shrinkToFit="false"/>
    </xf>
    <xf numFmtId="164" fontId="0" fillId="8" borderId="0" applyFont="true" applyBorder="true" applyAlignment="true" applyProtection="false">
      <alignment horizontal="general" vertical="bottom" textRotation="0" wrapText="false" indent="0" shrinkToFit="false"/>
    </xf>
    <xf numFmtId="164" fontId="0" fillId="8" borderId="0" applyFont="true" applyBorder="true" applyAlignment="true" applyProtection="false">
      <alignment horizontal="general" vertical="bottom" textRotation="0" wrapText="false" indent="0" shrinkToFit="false"/>
    </xf>
    <xf numFmtId="164" fontId="0" fillId="9" borderId="0" applyFont="true" applyBorder="true" applyAlignment="true" applyProtection="false">
      <alignment horizontal="general" vertical="bottom" textRotation="0" wrapText="false" indent="0" shrinkToFit="false"/>
    </xf>
    <xf numFmtId="164" fontId="0" fillId="9" borderId="0" applyFont="true" applyBorder="true" applyAlignment="true" applyProtection="false">
      <alignment horizontal="general" vertical="bottom" textRotation="0" wrapText="false" indent="0" shrinkToFit="false"/>
    </xf>
    <xf numFmtId="164" fontId="0" fillId="9" borderId="0" applyFont="true" applyBorder="true" applyAlignment="true" applyProtection="false">
      <alignment horizontal="general" vertical="bottom" textRotation="0" wrapText="false" indent="0" shrinkToFit="false"/>
    </xf>
    <xf numFmtId="164" fontId="0" fillId="10" borderId="0" applyFont="true" applyBorder="true" applyAlignment="true" applyProtection="false">
      <alignment horizontal="general" vertical="bottom" textRotation="0" wrapText="false" indent="0" shrinkToFit="false"/>
    </xf>
    <xf numFmtId="164" fontId="0" fillId="10" borderId="0" applyFont="true" applyBorder="true" applyAlignment="true" applyProtection="false">
      <alignment horizontal="general" vertical="bottom" textRotation="0" wrapText="false" indent="0" shrinkToFit="false"/>
    </xf>
    <xf numFmtId="164" fontId="0" fillId="10" borderId="0" applyFont="true" applyBorder="true" applyAlignment="true" applyProtection="false">
      <alignment horizontal="general" vertical="bottom" textRotation="0" wrapText="false" indent="0" shrinkToFit="false"/>
    </xf>
    <xf numFmtId="164" fontId="0" fillId="5" borderId="0" applyFont="true" applyBorder="true" applyAlignment="true" applyProtection="false">
      <alignment horizontal="general" vertical="bottom" textRotation="0" wrapText="false" indent="0" shrinkToFit="false"/>
    </xf>
    <xf numFmtId="164" fontId="0" fillId="5" borderId="0" applyFont="true" applyBorder="true" applyAlignment="true" applyProtection="false">
      <alignment horizontal="general" vertical="bottom" textRotation="0" wrapText="false" indent="0" shrinkToFit="false"/>
    </xf>
    <xf numFmtId="164" fontId="0" fillId="5" borderId="0" applyFont="true" applyBorder="true" applyAlignment="true" applyProtection="false">
      <alignment horizontal="general" vertical="bottom" textRotation="0" wrapText="false" indent="0" shrinkToFit="false"/>
    </xf>
    <xf numFmtId="164" fontId="0" fillId="8" borderId="0" applyFont="true" applyBorder="true" applyAlignment="true" applyProtection="false">
      <alignment horizontal="general" vertical="bottom" textRotation="0" wrapText="false" indent="0" shrinkToFit="false"/>
    </xf>
    <xf numFmtId="164" fontId="0" fillId="8" borderId="0" applyFont="true" applyBorder="true" applyAlignment="true" applyProtection="false">
      <alignment horizontal="general" vertical="bottom" textRotation="0" wrapText="false" indent="0" shrinkToFit="false"/>
    </xf>
    <xf numFmtId="164" fontId="0" fillId="8" borderId="0" applyFont="true" applyBorder="true" applyAlignment="true" applyProtection="false">
      <alignment horizontal="general" vertical="bottom" textRotation="0" wrapText="false" indent="0" shrinkToFit="false"/>
    </xf>
    <xf numFmtId="164" fontId="0" fillId="11" borderId="0" applyFont="true" applyBorder="true" applyAlignment="true" applyProtection="false">
      <alignment horizontal="general" vertical="bottom" textRotation="0" wrapText="false" indent="0" shrinkToFit="false"/>
    </xf>
    <xf numFmtId="164" fontId="0" fillId="11" borderId="0" applyFont="true" applyBorder="true" applyAlignment="true" applyProtection="false">
      <alignment horizontal="general" vertical="bottom" textRotation="0" wrapText="false" indent="0" shrinkToFit="false"/>
    </xf>
    <xf numFmtId="164" fontId="0" fillId="11" borderId="0" applyFont="true" applyBorder="true" applyAlignment="true" applyProtection="false">
      <alignment horizontal="general" vertical="bottom" textRotation="0" wrapText="false" indent="0" shrinkToFit="false"/>
    </xf>
    <xf numFmtId="164" fontId="4" fillId="12" borderId="0" applyFont="true" applyBorder="true" applyAlignment="true" applyProtection="false">
      <alignment horizontal="general" vertical="bottom" textRotation="0" wrapText="false" indent="0" shrinkToFit="false"/>
    </xf>
    <xf numFmtId="164" fontId="4" fillId="12" borderId="0" applyFont="true" applyBorder="true" applyAlignment="true" applyProtection="false">
      <alignment horizontal="general" vertical="bottom" textRotation="0" wrapText="false" indent="0" shrinkToFit="false"/>
    </xf>
    <xf numFmtId="164" fontId="4" fillId="12" borderId="0" applyFont="true" applyBorder="true" applyAlignment="true" applyProtection="false">
      <alignment horizontal="general" vertical="bottom" textRotation="0" wrapText="false" indent="0" shrinkToFit="false"/>
    </xf>
    <xf numFmtId="164" fontId="4" fillId="9" borderId="0" applyFont="true" applyBorder="true" applyAlignment="true" applyProtection="false">
      <alignment horizontal="general" vertical="bottom" textRotation="0" wrapText="false" indent="0" shrinkToFit="false"/>
    </xf>
    <xf numFmtId="164" fontId="4" fillId="9" borderId="0" applyFont="true" applyBorder="true" applyAlignment="true" applyProtection="false">
      <alignment horizontal="general" vertical="bottom" textRotation="0" wrapText="false" indent="0" shrinkToFit="false"/>
    </xf>
    <xf numFmtId="164" fontId="4" fillId="9" borderId="0" applyFont="true" applyBorder="true" applyAlignment="true" applyProtection="false">
      <alignment horizontal="general" vertical="bottom" textRotation="0" wrapText="false" indent="0" shrinkToFit="false"/>
    </xf>
    <xf numFmtId="164" fontId="4" fillId="10" borderId="0" applyFont="true" applyBorder="true" applyAlignment="true" applyProtection="false">
      <alignment horizontal="general" vertical="bottom" textRotation="0" wrapText="false" indent="0" shrinkToFit="false"/>
    </xf>
    <xf numFmtId="164" fontId="4" fillId="10" borderId="0" applyFont="true" applyBorder="true" applyAlignment="true" applyProtection="false">
      <alignment horizontal="general" vertical="bottom" textRotation="0" wrapText="false" indent="0" shrinkToFit="false"/>
    </xf>
    <xf numFmtId="164" fontId="4" fillId="10" borderId="0" applyFont="true" applyBorder="true" applyAlignment="true" applyProtection="false">
      <alignment horizontal="general" vertical="bottom" textRotation="0" wrapText="false" indent="0" shrinkToFit="false"/>
    </xf>
    <xf numFmtId="164" fontId="4" fillId="13" borderId="0" applyFont="true" applyBorder="true" applyAlignment="true" applyProtection="false">
      <alignment horizontal="general" vertical="bottom" textRotation="0" wrapText="false" indent="0" shrinkToFit="false"/>
    </xf>
    <xf numFmtId="164" fontId="4" fillId="13" borderId="0" applyFont="true" applyBorder="true" applyAlignment="true" applyProtection="false">
      <alignment horizontal="general" vertical="bottom" textRotation="0" wrapText="false" indent="0" shrinkToFit="false"/>
    </xf>
    <xf numFmtId="164" fontId="4" fillId="13" borderId="0" applyFont="true" applyBorder="true" applyAlignment="true" applyProtection="false">
      <alignment horizontal="general" vertical="bottom" textRotation="0" wrapText="false" indent="0" shrinkToFit="false"/>
    </xf>
    <xf numFmtId="164" fontId="4" fillId="14" borderId="0" applyFont="true" applyBorder="true" applyAlignment="true" applyProtection="false">
      <alignment horizontal="general" vertical="bottom" textRotation="0" wrapText="false" indent="0" shrinkToFit="false"/>
    </xf>
    <xf numFmtId="164" fontId="4" fillId="14" borderId="0" applyFont="true" applyBorder="true" applyAlignment="true" applyProtection="false">
      <alignment horizontal="general" vertical="bottom" textRotation="0" wrapText="false" indent="0" shrinkToFit="false"/>
    </xf>
    <xf numFmtId="164" fontId="4" fillId="14" borderId="0" applyFont="true" applyBorder="true" applyAlignment="true" applyProtection="false">
      <alignment horizontal="general" vertical="bottom" textRotation="0" wrapText="false" indent="0" shrinkToFit="false"/>
    </xf>
    <xf numFmtId="164" fontId="4" fillId="15" borderId="0" applyFont="true" applyBorder="true" applyAlignment="true" applyProtection="false">
      <alignment horizontal="general" vertical="bottom" textRotation="0" wrapText="false" indent="0" shrinkToFit="false"/>
    </xf>
    <xf numFmtId="164" fontId="4" fillId="15" borderId="0" applyFont="true" applyBorder="true" applyAlignment="true" applyProtection="false">
      <alignment horizontal="general" vertical="bottom" textRotation="0" wrapText="false" indent="0" shrinkToFit="false"/>
    </xf>
    <xf numFmtId="164" fontId="4" fillId="15" borderId="0" applyFont="true" applyBorder="true" applyAlignment="true" applyProtection="false">
      <alignment horizontal="general" vertical="bottom" textRotation="0" wrapText="false" indent="0" shrinkToFit="false"/>
    </xf>
    <xf numFmtId="164" fontId="4" fillId="16" borderId="0" applyFont="true" applyBorder="true" applyAlignment="true" applyProtection="false">
      <alignment horizontal="general" vertical="bottom" textRotation="0" wrapText="false" indent="0" shrinkToFit="false"/>
    </xf>
    <xf numFmtId="164" fontId="4" fillId="16" borderId="0" applyFont="true" applyBorder="true" applyAlignment="true" applyProtection="false">
      <alignment horizontal="general" vertical="bottom" textRotation="0" wrapText="false" indent="0" shrinkToFit="false"/>
    </xf>
    <xf numFmtId="164" fontId="4" fillId="16" borderId="0" applyFont="true" applyBorder="true" applyAlignment="true" applyProtection="false">
      <alignment horizontal="general" vertical="bottom" textRotation="0" wrapText="false" indent="0" shrinkToFit="false"/>
    </xf>
    <xf numFmtId="164" fontId="4" fillId="17" borderId="0" applyFont="true" applyBorder="true" applyAlignment="true" applyProtection="false">
      <alignment horizontal="general" vertical="bottom" textRotation="0" wrapText="false" indent="0" shrinkToFit="false"/>
    </xf>
    <xf numFmtId="164" fontId="4" fillId="17" borderId="0" applyFont="true" applyBorder="true" applyAlignment="true" applyProtection="false">
      <alignment horizontal="general" vertical="bottom" textRotation="0" wrapText="false" indent="0" shrinkToFit="false"/>
    </xf>
    <xf numFmtId="164" fontId="4" fillId="17" borderId="0" applyFont="true" applyBorder="true" applyAlignment="true" applyProtection="false">
      <alignment horizontal="general" vertical="bottom" textRotation="0" wrapText="false" indent="0" shrinkToFit="false"/>
    </xf>
    <xf numFmtId="164" fontId="4" fillId="18" borderId="0" applyFont="true" applyBorder="true" applyAlignment="true" applyProtection="false">
      <alignment horizontal="general" vertical="bottom" textRotation="0" wrapText="false" indent="0" shrinkToFit="false"/>
    </xf>
    <xf numFmtId="164" fontId="4" fillId="18" borderId="0" applyFont="true" applyBorder="true" applyAlignment="true" applyProtection="false">
      <alignment horizontal="general" vertical="bottom" textRotation="0" wrapText="false" indent="0" shrinkToFit="false"/>
    </xf>
    <xf numFmtId="164" fontId="4" fillId="18" borderId="0" applyFont="true" applyBorder="true" applyAlignment="true" applyProtection="false">
      <alignment horizontal="general" vertical="bottom" textRotation="0" wrapText="false" indent="0" shrinkToFit="false"/>
    </xf>
    <xf numFmtId="164" fontId="4" fillId="13" borderId="0" applyFont="true" applyBorder="true" applyAlignment="true" applyProtection="false">
      <alignment horizontal="general" vertical="bottom" textRotation="0" wrapText="false" indent="0" shrinkToFit="false"/>
    </xf>
    <xf numFmtId="164" fontId="4" fillId="13" borderId="0" applyFont="true" applyBorder="true" applyAlignment="true" applyProtection="false">
      <alignment horizontal="general" vertical="bottom" textRotation="0" wrapText="false" indent="0" shrinkToFit="false"/>
    </xf>
    <xf numFmtId="164" fontId="4" fillId="13" borderId="0" applyFont="true" applyBorder="true" applyAlignment="true" applyProtection="false">
      <alignment horizontal="general" vertical="bottom" textRotation="0" wrapText="false" indent="0" shrinkToFit="false"/>
    </xf>
    <xf numFmtId="164" fontId="4" fillId="14" borderId="0" applyFont="true" applyBorder="true" applyAlignment="true" applyProtection="false">
      <alignment horizontal="general" vertical="bottom" textRotation="0" wrapText="false" indent="0" shrinkToFit="false"/>
    </xf>
    <xf numFmtId="164" fontId="4" fillId="14" borderId="0" applyFont="true" applyBorder="true" applyAlignment="true" applyProtection="false">
      <alignment horizontal="general" vertical="bottom" textRotation="0" wrapText="false" indent="0" shrinkToFit="false"/>
    </xf>
    <xf numFmtId="164" fontId="4" fillId="14" borderId="0" applyFont="true" applyBorder="true" applyAlignment="true" applyProtection="false">
      <alignment horizontal="general" vertical="bottom" textRotation="0" wrapText="false" indent="0" shrinkToFit="false"/>
    </xf>
    <xf numFmtId="164" fontId="4" fillId="19" borderId="0" applyFont="true" applyBorder="true" applyAlignment="true" applyProtection="false">
      <alignment horizontal="general" vertical="bottom" textRotation="0" wrapText="false" indent="0" shrinkToFit="false"/>
    </xf>
    <xf numFmtId="164" fontId="4" fillId="19" borderId="0" applyFont="true" applyBorder="true" applyAlignment="true" applyProtection="false">
      <alignment horizontal="general" vertical="bottom" textRotation="0" wrapText="false" indent="0" shrinkToFit="false"/>
    </xf>
    <xf numFmtId="164" fontId="4" fillId="19" borderId="0" applyFont="true" applyBorder="true" applyAlignment="true" applyProtection="false">
      <alignment horizontal="general" vertical="bottom" textRotation="0" wrapText="false" indent="0" shrinkToFit="false"/>
    </xf>
    <xf numFmtId="164" fontId="5" fillId="3" borderId="0" applyFont="true" applyBorder="true" applyAlignment="true" applyProtection="false">
      <alignment horizontal="general" vertical="bottom" textRotation="0" wrapText="false" indent="0" shrinkToFit="false"/>
    </xf>
    <xf numFmtId="164" fontId="5" fillId="3" borderId="0" applyFont="true" applyBorder="true" applyAlignment="true" applyProtection="false">
      <alignment horizontal="general" vertical="bottom" textRotation="0" wrapText="false" indent="0" shrinkToFit="false"/>
    </xf>
    <xf numFmtId="164" fontId="5" fillId="3" borderId="0" applyFont="true" applyBorder="true" applyAlignment="true" applyProtection="false">
      <alignment horizontal="general" vertical="bottom" textRotation="0" wrapText="false" indent="0" shrinkToFit="false"/>
    </xf>
    <xf numFmtId="164" fontId="6" fillId="20" borderId="1" applyFont="true" applyBorder="true" applyAlignment="true" applyProtection="false">
      <alignment horizontal="general" vertical="bottom" textRotation="0" wrapText="false" indent="0" shrinkToFit="false"/>
    </xf>
    <xf numFmtId="164" fontId="6" fillId="20" borderId="1" applyFont="true" applyBorder="true" applyAlignment="true" applyProtection="false">
      <alignment horizontal="general" vertical="bottom" textRotation="0" wrapText="false" indent="0" shrinkToFit="false"/>
    </xf>
    <xf numFmtId="164" fontId="6" fillId="20" borderId="1" applyFont="true" applyBorder="true" applyAlignment="true" applyProtection="false">
      <alignment horizontal="general" vertical="bottom" textRotation="0" wrapText="false" indent="0" shrinkToFit="false"/>
    </xf>
    <xf numFmtId="164" fontId="7" fillId="21" borderId="2" applyFont="true" applyBorder="true" applyAlignment="true" applyProtection="false">
      <alignment horizontal="general" vertical="bottom" textRotation="0" wrapText="false" indent="0" shrinkToFit="false"/>
    </xf>
    <xf numFmtId="164" fontId="7" fillId="21" borderId="2" applyFont="true" applyBorder="true" applyAlignment="true" applyProtection="false">
      <alignment horizontal="general" vertical="bottom" textRotation="0" wrapText="false" indent="0" shrinkToFit="false"/>
    </xf>
    <xf numFmtId="164" fontId="7" fillId="21" borderId="2" applyFont="true" applyBorder="true" applyAlignment="true" applyProtection="false">
      <alignment horizontal="general" vertical="bottom" textRotation="0" wrapText="false" indent="0" shrinkToFit="false"/>
    </xf>
    <xf numFmtId="164" fontId="8" fillId="0" borderId="0" applyFont="true" applyBorder="true" applyAlignment="true" applyProtection="false">
      <alignment horizontal="general" vertical="bottom" textRotation="0" wrapText="false" indent="0" shrinkToFit="false"/>
    </xf>
    <xf numFmtId="164" fontId="8" fillId="0" borderId="0" applyFont="true" applyBorder="true" applyAlignment="true" applyProtection="false">
      <alignment horizontal="general" vertical="bottom" textRotation="0" wrapText="false" indent="0" shrinkToFit="false"/>
    </xf>
    <xf numFmtId="164" fontId="8" fillId="0" borderId="0" applyFont="true" applyBorder="true" applyAlignment="true" applyProtection="false">
      <alignment horizontal="general" vertical="bottom" textRotation="0" wrapText="false" indent="0" shrinkToFit="false"/>
    </xf>
    <xf numFmtId="164" fontId="9" fillId="4" borderId="0" applyFont="true" applyBorder="true" applyAlignment="true" applyProtection="false">
      <alignment horizontal="general" vertical="bottom" textRotation="0" wrapText="false" indent="0" shrinkToFit="false"/>
    </xf>
    <xf numFmtId="164" fontId="9" fillId="4" borderId="0" applyFont="true" applyBorder="true" applyAlignment="true" applyProtection="false">
      <alignment horizontal="general" vertical="bottom" textRotation="0" wrapText="false" indent="0" shrinkToFit="false"/>
    </xf>
    <xf numFmtId="164" fontId="9" fillId="4" borderId="0"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4" fontId="11" fillId="0" borderId="4" applyFont="true" applyBorder="true" applyAlignment="true" applyProtection="false">
      <alignment horizontal="general" vertical="bottom" textRotation="0" wrapText="false" indent="0" shrinkToFit="false"/>
    </xf>
    <xf numFmtId="164" fontId="11" fillId="0" borderId="4" applyFont="true" applyBorder="true" applyAlignment="true" applyProtection="false">
      <alignment horizontal="general" vertical="bottom" textRotation="0" wrapText="false" indent="0" shrinkToFit="false"/>
    </xf>
    <xf numFmtId="164" fontId="11" fillId="0" borderId="4" applyFont="true" applyBorder="true" applyAlignment="true" applyProtection="false">
      <alignment horizontal="general" vertical="bottom" textRotation="0" wrapText="false" indent="0" shrinkToFit="false"/>
    </xf>
    <xf numFmtId="164" fontId="12" fillId="0" borderId="5" applyFont="true" applyBorder="true" applyAlignment="true" applyProtection="false">
      <alignment horizontal="general" vertical="bottom" textRotation="0" wrapText="false" indent="0" shrinkToFit="false"/>
    </xf>
    <xf numFmtId="164" fontId="12" fillId="0" borderId="5" applyFont="true" applyBorder="true" applyAlignment="true" applyProtection="false">
      <alignment horizontal="general" vertical="bottom" textRotation="0" wrapText="false" indent="0" shrinkToFit="false"/>
    </xf>
    <xf numFmtId="164" fontId="12" fillId="0" borderId="5" applyFont="true" applyBorder="true" applyAlignment="true" applyProtection="false">
      <alignment horizontal="general" vertical="bottom" textRotation="0" wrapText="false" indent="0" shrinkToFit="false"/>
    </xf>
    <xf numFmtId="164" fontId="12" fillId="0" borderId="5" applyFont="true" applyBorder="true" applyAlignment="true" applyProtection="false">
      <alignment horizontal="general" vertical="bottom" textRotation="0" wrapText="false" indent="0" shrinkToFit="false"/>
    </xf>
    <xf numFmtId="164" fontId="12" fillId="0" borderId="5" applyFont="true" applyBorder="true" applyAlignment="true" applyProtection="false">
      <alignment horizontal="general" vertical="bottom" textRotation="0" wrapText="false" indent="0" shrinkToFit="false"/>
    </xf>
    <xf numFmtId="164" fontId="12" fillId="0" borderId="5" applyFont="true" applyBorder="true" applyAlignment="true" applyProtection="false">
      <alignment horizontal="general" vertical="bottom" textRotation="0" wrapText="false" indent="0" shrinkToFit="false"/>
    </xf>
    <xf numFmtId="164" fontId="12" fillId="0" borderId="5" applyFont="true" applyBorder="true" applyAlignment="true" applyProtection="false">
      <alignment horizontal="general" vertical="bottom" textRotation="0" wrapText="false" indent="0" shrinkToFit="false"/>
    </xf>
    <xf numFmtId="164" fontId="12" fillId="0" borderId="0" applyFont="true" applyBorder="true" applyAlignment="true" applyProtection="false">
      <alignment horizontal="general" vertical="bottom" textRotation="0" wrapText="false" indent="0" shrinkToFit="false"/>
    </xf>
    <xf numFmtId="164" fontId="12" fillId="0" borderId="0" applyFont="true" applyBorder="true" applyAlignment="true" applyProtection="false">
      <alignment horizontal="general" vertical="bottom" textRotation="0" wrapText="false" indent="0" shrinkToFit="false"/>
    </xf>
    <xf numFmtId="164" fontId="12" fillId="0" borderId="0" applyFont="true" applyBorder="tru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7" borderId="1" applyFont="true" applyBorder="true" applyAlignment="true" applyProtection="false">
      <alignment horizontal="general" vertical="bottom" textRotation="0" wrapText="false" indent="0" shrinkToFit="false"/>
    </xf>
    <xf numFmtId="164" fontId="14" fillId="7" borderId="1" applyFont="true" applyBorder="true" applyAlignment="true" applyProtection="false">
      <alignment horizontal="general" vertical="bottom" textRotation="0" wrapText="false" indent="0" shrinkToFit="false"/>
    </xf>
    <xf numFmtId="164" fontId="14" fillId="7" borderId="1" applyFont="true" applyBorder="true" applyAlignment="true" applyProtection="false">
      <alignment horizontal="general" vertical="bottom" textRotation="0" wrapText="false" indent="0" shrinkToFit="false"/>
    </xf>
    <xf numFmtId="164" fontId="15" fillId="0" borderId="6" applyFont="true" applyBorder="true" applyAlignment="true" applyProtection="false">
      <alignment horizontal="general" vertical="bottom" textRotation="0" wrapText="false" indent="0" shrinkToFit="false"/>
    </xf>
    <xf numFmtId="164" fontId="15" fillId="0" borderId="6" applyFont="true" applyBorder="true" applyAlignment="true" applyProtection="false">
      <alignment horizontal="general" vertical="bottom" textRotation="0" wrapText="false" indent="0" shrinkToFit="false"/>
    </xf>
    <xf numFmtId="164" fontId="15" fillId="0" borderId="6" applyFont="true" applyBorder="true" applyAlignment="true" applyProtection="false">
      <alignment horizontal="general" vertical="bottom" textRotation="0" wrapText="false" indent="0" shrinkToFit="false"/>
    </xf>
    <xf numFmtId="164" fontId="16" fillId="22" borderId="0" applyFont="true" applyBorder="true" applyAlignment="true" applyProtection="false">
      <alignment horizontal="general" vertical="bottom" textRotation="0" wrapText="false" indent="0" shrinkToFit="false"/>
    </xf>
    <xf numFmtId="164" fontId="16" fillId="22" borderId="0" applyFont="true" applyBorder="true" applyAlignment="true" applyProtection="false">
      <alignment horizontal="general" vertical="bottom" textRotation="0" wrapText="false" indent="0" shrinkToFit="false"/>
    </xf>
    <xf numFmtId="164" fontId="16" fillId="22" borderId="0" applyFont="true" applyBorder="true" applyAlignment="true" applyProtection="false">
      <alignment horizontal="general" vertical="bottom" textRotation="0" wrapText="false" indent="0" shrinkToFit="false"/>
    </xf>
    <xf numFmtId="164" fontId="17"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0" fillId="23" borderId="7" applyFont="true" applyBorder="true" applyAlignment="true" applyProtection="false">
      <alignment horizontal="general" vertical="bottom" textRotation="0" wrapText="false" indent="0" shrinkToFit="false"/>
    </xf>
    <xf numFmtId="164" fontId="0" fillId="23" borderId="7" applyFont="true" applyBorder="true" applyAlignment="true" applyProtection="false">
      <alignment horizontal="general" vertical="bottom" textRotation="0" wrapText="false" indent="0" shrinkToFit="false"/>
    </xf>
    <xf numFmtId="164" fontId="0" fillId="23" borderId="7" applyFont="true" applyBorder="true" applyAlignment="true" applyProtection="false">
      <alignment horizontal="general" vertical="bottom" textRotation="0" wrapText="false" indent="0" shrinkToFit="false"/>
    </xf>
    <xf numFmtId="164" fontId="18" fillId="20" borderId="8" applyFont="true" applyBorder="true" applyAlignment="true" applyProtection="false">
      <alignment horizontal="general" vertical="bottom" textRotation="0" wrapText="false" indent="0" shrinkToFit="false"/>
    </xf>
    <xf numFmtId="164" fontId="18" fillId="20" borderId="8" applyFont="true" applyBorder="true" applyAlignment="true" applyProtection="false">
      <alignment horizontal="general" vertical="bottom" textRotation="0" wrapText="false" indent="0" shrinkToFit="false"/>
    </xf>
    <xf numFmtId="164" fontId="18" fillId="20" borderId="8" applyFont="true" applyBorder="true" applyAlignment="true" applyProtection="false">
      <alignment horizontal="general" vertical="bottom" textRotation="0" wrapText="false" indent="0" shrinkToFit="false"/>
    </xf>
    <xf numFmtId="164" fontId="19" fillId="0" borderId="0" applyFont="true" applyBorder="true" applyAlignment="true" applyProtection="false">
      <alignment horizontal="general" vertical="bottom" textRotation="0" wrapText="false" indent="0" shrinkToFit="false"/>
    </xf>
    <xf numFmtId="164" fontId="19" fillId="0" borderId="0" applyFont="true" applyBorder="true" applyAlignment="true" applyProtection="false">
      <alignment horizontal="general" vertical="bottom" textRotation="0" wrapText="false" indent="0" shrinkToFit="false"/>
    </xf>
    <xf numFmtId="164" fontId="19" fillId="0" borderId="0" applyFont="true" applyBorder="true" applyAlignment="true" applyProtection="false">
      <alignment horizontal="general" vertical="bottom" textRotation="0" wrapText="false" indent="0" shrinkToFit="false"/>
    </xf>
    <xf numFmtId="164" fontId="20" fillId="0" borderId="9" applyFont="true" applyBorder="true" applyAlignment="true" applyProtection="false">
      <alignment horizontal="general" vertical="bottom" textRotation="0" wrapText="false" indent="0" shrinkToFit="false"/>
    </xf>
    <xf numFmtId="164" fontId="20" fillId="0" borderId="9" applyFont="true" applyBorder="true" applyAlignment="true" applyProtection="false">
      <alignment horizontal="general" vertical="bottom" textRotation="0" wrapText="false" indent="0" shrinkToFit="false"/>
    </xf>
    <xf numFmtId="164" fontId="20" fillId="0" borderId="9" applyFont="true" applyBorder="true" applyAlignment="true" applyProtection="false">
      <alignment horizontal="general" vertical="bottom" textRotation="0" wrapText="false" indent="0" shrinkToFit="false"/>
    </xf>
    <xf numFmtId="164" fontId="21" fillId="0" borderId="0" applyFont="true" applyBorder="true" applyAlignment="true" applyProtection="false">
      <alignment horizontal="general" vertical="bottom" textRotation="0" wrapText="false" indent="0" shrinkToFit="false"/>
    </xf>
    <xf numFmtId="164" fontId="21" fillId="0" borderId="0" applyFont="true" applyBorder="true" applyAlignment="true" applyProtection="false">
      <alignment horizontal="general" vertical="bottom" textRotation="0" wrapText="false" indent="0" shrinkToFit="false"/>
    </xf>
    <xf numFmtId="164" fontId="21" fillId="0" borderId="0" applyFont="true" applyBorder="true" applyAlignment="true" applyProtection="false">
      <alignment horizontal="general" vertical="bottom" textRotation="0" wrapText="false" indent="0" shrinkToFit="false"/>
    </xf>
    <xf numFmtId="164" fontId="30" fillId="24" borderId="0" applyFont="true" applyBorder="false" applyAlignment="true" applyProtection="false">
      <alignment horizontal="general" vertical="bottom" textRotation="0" wrapText="false" indent="0" shrinkToFit="false"/>
    </xf>
    <xf numFmtId="164" fontId="31" fillId="25" borderId="0" applyFont="true" applyBorder="false" applyAlignment="true" applyProtection="false">
      <alignment horizontal="general" vertical="bottom" textRotation="0" wrapText="false" indent="0" shrinkToFit="false"/>
    </xf>
    <xf numFmtId="164" fontId="35" fillId="7" borderId="10" applyFont="true" applyBorder="true" applyAlignment="true" applyProtection="false">
      <alignment horizontal="general" vertical="bottom" textRotation="0" wrapText="false" indent="0" shrinkToFit="false"/>
    </xf>
  </cellStyleXfs>
  <cellXfs count="35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22" fillId="0" borderId="0" xfId="0" applyFont="true" applyBorder="true" applyAlignment="true" applyProtection="false">
      <alignment horizontal="left" vertical="bottom" textRotation="0" wrapText="false" indent="0" shrinkToFit="false"/>
      <protection locked="true" hidden="false"/>
    </xf>
    <xf numFmtId="165" fontId="17" fillId="0" borderId="0" xfId="0" applyFont="true" applyBorder="true" applyAlignment="false" applyProtection="false">
      <alignment horizontal="general" vertical="bottom" textRotation="0" wrapText="false" indent="0" shrinkToFit="false"/>
      <protection locked="true" hidden="false"/>
    </xf>
    <xf numFmtId="164" fontId="23" fillId="0" borderId="0" xfId="0" applyFont="true" applyBorder="true" applyAlignment="true" applyProtection="false">
      <alignment horizontal="center" vertical="bottom" textRotation="0" wrapText="false" indent="0" shrinkToFit="false"/>
      <protection locked="true" hidden="false"/>
    </xf>
    <xf numFmtId="165" fontId="23" fillId="0" borderId="0" xfId="0" applyFont="true" applyBorder="true" applyAlignment="true" applyProtection="false">
      <alignment horizontal="center" vertical="bottom" textRotation="0" wrapText="false" indent="0" shrinkToFit="false"/>
      <protection locked="true" hidden="false"/>
    </xf>
    <xf numFmtId="165" fontId="23" fillId="0" borderId="0" xfId="0" applyFont="true" applyBorder="true" applyAlignment="false" applyProtection="false">
      <alignment horizontal="general" vertical="bottom" textRotation="0" wrapText="false" indent="0" shrinkToFit="false"/>
      <protection locked="true" hidden="false"/>
    </xf>
    <xf numFmtId="165" fontId="17" fillId="0" borderId="0" xfId="0" applyFont="true" applyBorder="true" applyAlignment="true" applyProtection="false">
      <alignment horizontal="center" vertical="bottom" textRotation="0" wrapText="false" indent="0" shrinkToFit="false"/>
      <protection locked="true" hidden="false"/>
    </xf>
    <xf numFmtId="166" fontId="24" fillId="0" borderId="0" xfId="0" applyFont="true" applyBorder="true" applyAlignment="true" applyProtection="true">
      <alignment horizontal="center" vertical="bottom" textRotation="0" wrapText="false" indent="0" shrinkToFit="false"/>
      <protection locked="false" hidden="false"/>
    </xf>
    <xf numFmtId="165" fontId="24" fillId="0" borderId="0" xfId="0" applyFont="true" applyBorder="true" applyAlignment="true" applyProtection="false">
      <alignment horizontal="left" vertical="center" textRotation="0" wrapText="true" indent="0" shrinkToFit="false"/>
      <protection locked="true" hidden="false"/>
    </xf>
    <xf numFmtId="167" fontId="25" fillId="0" borderId="0" xfId="0" applyFont="true" applyBorder="false" applyAlignment="true" applyProtection="false">
      <alignment horizontal="center" vertical="center" textRotation="0" wrapText="true" indent="0" shrinkToFit="false"/>
      <protection locked="true" hidden="false"/>
    </xf>
    <xf numFmtId="166" fontId="0" fillId="0" borderId="0" xfId="0" applyFont="true" applyBorder="false" applyAlignment="true" applyProtection="true">
      <alignment horizontal="center" vertical="center" textRotation="0" wrapText="false" indent="0" shrinkToFit="false"/>
      <protection locked="false" hidden="false"/>
    </xf>
    <xf numFmtId="167" fontId="0" fillId="0" borderId="0" xfId="0" applyFont="false" applyBorder="false" applyAlignment="true" applyProtection="false">
      <alignment horizontal="center" vertical="top" textRotation="0" wrapText="true" indent="0" shrinkToFit="false"/>
      <protection locked="true" hidden="false"/>
    </xf>
    <xf numFmtId="166" fontId="0" fillId="0" borderId="0" xfId="0" applyFont="false" applyBorder="false" applyAlignment="true" applyProtection="true">
      <alignment horizontal="center" vertical="top" textRotation="0" wrapText="false" indent="0" shrinkToFit="false"/>
      <protection locked="false" hidden="false"/>
    </xf>
    <xf numFmtId="165" fontId="0" fillId="0" borderId="0" xfId="0" applyFont="false" applyBorder="true" applyAlignment="true" applyProtection="false">
      <alignment horizontal="left" vertical="center" textRotation="0" wrapText="true" indent="0" shrinkToFit="false"/>
      <protection locked="true" hidden="false"/>
    </xf>
    <xf numFmtId="167" fontId="0" fillId="0" borderId="0" xfId="0" applyFont="false" applyBorder="false" applyAlignment="true" applyProtection="false">
      <alignment horizontal="center" vertical="bottom" textRotation="0" wrapText="true" indent="0" shrinkToFit="false"/>
      <protection locked="true" hidden="false"/>
    </xf>
    <xf numFmtId="166" fontId="0" fillId="0" borderId="0" xfId="0" applyFont="false" applyBorder="false" applyAlignment="true" applyProtection="true">
      <alignment horizontal="center" vertical="bottom" textRotation="0" wrapText="false" indent="0" shrinkToFit="false"/>
      <protection locked="false" hidden="false"/>
    </xf>
    <xf numFmtId="165" fontId="0" fillId="0" borderId="0" xfId="0" applyFont="false" applyBorder="true" applyAlignment="true" applyProtection="false">
      <alignment horizontal="left" vertical="center" textRotation="0" wrapText="false" indent="0" shrinkToFit="false"/>
      <protection locked="true" hidden="false"/>
    </xf>
    <xf numFmtId="166" fontId="0" fillId="0" borderId="0" xfId="0" applyFont="false" applyBorder="false" applyAlignment="false" applyProtection="true">
      <alignment horizontal="general" vertical="bottom" textRotation="0" wrapText="false" indent="0" shrinkToFit="false"/>
      <protection locked="false" hidden="false"/>
    </xf>
    <xf numFmtId="164" fontId="26" fillId="0" borderId="11" xfId="0" applyFont="true" applyBorder="true" applyAlignment="true" applyProtection="false">
      <alignment horizontal="center" vertical="bottom" textRotation="0" wrapText="true" indent="0" shrinkToFit="false"/>
      <protection locked="true" hidden="false"/>
    </xf>
    <xf numFmtId="164" fontId="0" fillId="0" borderId="0" xfId="0" applyFont="true" applyBorder="true" applyAlignment="true" applyProtection="false">
      <alignment horizontal="left" vertical="bottom" textRotation="0" wrapText="true" indent="0" shrinkToFit="false"/>
      <protection locked="true" hidden="false"/>
    </xf>
    <xf numFmtId="164" fontId="22" fillId="0" borderId="0" xfId="0" applyFont="true" applyBorder="true" applyAlignment="true" applyProtection="false">
      <alignment horizontal="center" vertical="bottom" textRotation="0" wrapText="false" indent="0" shrinkToFit="false"/>
      <protection locked="true" hidden="false"/>
    </xf>
    <xf numFmtId="164" fontId="17" fillId="0" borderId="0" xfId="0" applyFont="true" applyBorder="true" applyAlignment="true" applyProtection="false">
      <alignment horizontal="general" vertical="bottom" textRotation="0" wrapText="tru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27" fillId="0" borderId="0" xfId="0" applyFont="true" applyBorder="false" applyAlignment="true" applyProtection="false">
      <alignment horizontal="center" vertical="bottom" textRotation="0" wrapText="false" indent="0" shrinkToFit="false"/>
      <protection locked="true" hidden="false"/>
    </xf>
    <xf numFmtId="164" fontId="27" fillId="0" borderId="0" xfId="0" applyFont="true" applyBorder="false" applyAlignment="true" applyProtection="false">
      <alignment horizontal="general" vertical="bottom" textRotation="0" wrapText="false" indent="0" shrinkToFit="true"/>
      <protection locked="true" hidden="false"/>
    </xf>
    <xf numFmtId="164" fontId="27" fillId="0" borderId="0" xfId="0" applyFont="true" applyBorder="true" applyAlignment="true" applyProtection="false">
      <alignment horizontal="center" vertical="bottom" textRotation="0" wrapText="false" indent="0" shrinkToFit="true"/>
      <protection locked="true" hidden="false"/>
    </xf>
    <xf numFmtId="165" fontId="27" fillId="0" borderId="0" xfId="0" applyFont="true" applyBorder="true" applyAlignment="false" applyProtection="false">
      <alignment horizontal="general" vertical="bottom" textRotation="0" wrapText="false" indent="0" shrinkToFit="false"/>
      <protection locked="true" hidden="false"/>
    </xf>
    <xf numFmtId="164" fontId="27" fillId="0" borderId="0" xfId="0" applyFont="true" applyBorder="false" applyAlignment="true" applyProtection="true">
      <alignment horizontal="center" vertical="bottom" textRotation="0" wrapText="fals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4" fontId="29" fillId="0" borderId="0" xfId="0" applyFont="true" applyBorder="true" applyAlignment="true" applyProtection="true">
      <alignment horizontal="center" vertical="bottom" textRotation="0" wrapText="false" indent="0" shrinkToFit="false"/>
      <protection locked="true" hidden="false"/>
    </xf>
    <xf numFmtId="164" fontId="29" fillId="0" borderId="12" xfId="0" applyFont="true" applyBorder="true" applyAlignment="true" applyProtection="true">
      <alignment horizontal="left" vertical="bottom" textRotation="0" wrapText="false" indent="0" shrinkToFit="false"/>
      <protection locked="true" hidden="false"/>
    </xf>
    <xf numFmtId="164" fontId="29" fillId="0" borderId="0" xfId="0" applyFont="true" applyBorder="true" applyAlignment="true" applyProtection="true">
      <alignment horizontal="left" vertical="bottom" textRotation="0" wrapText="false" indent="0" shrinkToFit="false"/>
      <protection locked="true" hidden="false"/>
    </xf>
    <xf numFmtId="164" fontId="28" fillId="0" borderId="0" xfId="0" applyFont="true" applyBorder="true" applyAlignment="true" applyProtection="false">
      <alignment horizontal="center" vertical="bottom" textRotation="0" wrapText="false" indent="0" shrinkToFit="true"/>
      <protection locked="true" hidden="false"/>
    </xf>
    <xf numFmtId="165" fontId="28" fillId="0" borderId="0" xfId="0" applyFont="true" applyBorder="true" applyAlignment="false" applyProtection="false">
      <alignment horizontal="general" vertical="bottom" textRotation="0" wrapText="false" indent="0" shrinkToFit="false"/>
      <protection locked="true" hidden="false"/>
    </xf>
    <xf numFmtId="164" fontId="28" fillId="0" borderId="0" xfId="0" applyFont="true" applyBorder="false" applyAlignment="true" applyProtection="false">
      <alignment horizontal="center" vertical="bottom" textRotation="0" wrapText="false" indent="0" shrinkToFit="false"/>
      <protection locked="true" hidden="false"/>
    </xf>
    <xf numFmtId="164" fontId="28" fillId="0" borderId="0" xfId="0" applyFont="true" applyBorder="false" applyAlignment="true" applyProtection="true">
      <alignment horizontal="center" vertical="bottom" textRotation="0" wrapText="false" indent="0" shrinkToFit="false"/>
      <protection locked="true" hidden="false"/>
    </xf>
    <xf numFmtId="164" fontId="28" fillId="26" borderId="13" xfId="0" applyFont="true" applyBorder="true" applyAlignment="true" applyProtection="false">
      <alignment horizontal="center" vertical="bottom" textRotation="0" wrapText="false" indent="0" shrinkToFit="true"/>
      <protection locked="true" hidden="false"/>
    </xf>
    <xf numFmtId="164" fontId="30" fillId="24" borderId="0" xfId="169" applyFont="true" applyBorder="true" applyAlignment="true" applyProtection="true">
      <alignment horizontal="center" vertical="bottom" textRotation="0" wrapText="false" indent="0" shrinkToFit="false"/>
      <protection locked="true" hidden="false"/>
    </xf>
    <xf numFmtId="164" fontId="28" fillId="27" borderId="13" xfId="0" applyFont="true" applyBorder="true" applyAlignment="true" applyProtection="false">
      <alignment horizontal="center" vertical="bottom" textRotation="0" wrapText="false" indent="0" shrinkToFit="true"/>
      <protection locked="true" hidden="false"/>
    </xf>
    <xf numFmtId="166" fontId="29" fillId="0" borderId="0" xfId="0" applyFont="true" applyBorder="true" applyAlignment="true" applyProtection="true">
      <alignment horizontal="center" vertical="bottom" textRotation="0" wrapText="false" indent="0" shrinkToFit="false"/>
      <protection locked="true" hidden="false"/>
    </xf>
    <xf numFmtId="164" fontId="31" fillId="27" borderId="0" xfId="170" applyFont="true" applyBorder="true" applyAlignment="true" applyProtection="true">
      <alignment horizontal="center" vertical="bottom" textRotation="0" wrapText="false" indent="0" shrinkToFit="false"/>
      <protection locked="true" hidden="false"/>
    </xf>
    <xf numFmtId="164" fontId="28" fillId="0" borderId="14" xfId="0" applyFont="true" applyBorder="true" applyAlignment="true" applyProtection="false">
      <alignment horizontal="center" vertical="bottom" textRotation="0" wrapText="false" indent="0" shrinkToFit="false"/>
      <protection locked="true" hidden="false"/>
    </xf>
    <xf numFmtId="164" fontId="28" fillId="28" borderId="15" xfId="0" applyFont="true" applyBorder="true" applyAlignment="true" applyProtection="false">
      <alignment horizontal="center" vertical="bottom" textRotation="0" wrapText="false" indent="0" shrinkToFit="true"/>
      <protection locked="true" hidden="false"/>
    </xf>
    <xf numFmtId="164" fontId="29" fillId="7" borderId="16" xfId="0" applyFont="true" applyBorder="true" applyAlignment="true" applyProtection="true">
      <alignment horizontal="center" vertical="bottom" textRotation="0" wrapText="false" indent="0" shrinkToFit="false"/>
      <protection locked="false" hidden="false"/>
    </xf>
    <xf numFmtId="164" fontId="28" fillId="29" borderId="13" xfId="0" applyFont="true" applyBorder="true" applyAlignment="true" applyProtection="false">
      <alignment horizontal="center" vertical="center" textRotation="0" wrapText="false" indent="0" shrinkToFit="true"/>
      <protection locked="true" hidden="false"/>
    </xf>
    <xf numFmtId="164" fontId="28" fillId="0" borderId="0" xfId="0" applyFont="true" applyBorder="true" applyAlignment="false" applyProtection="false">
      <alignment horizontal="general" vertical="bottom" textRotation="0" wrapText="false" indent="0" shrinkToFit="false"/>
      <protection locked="true" hidden="false"/>
    </xf>
    <xf numFmtId="164" fontId="28" fillId="0" borderId="0" xfId="0" applyFont="true" applyBorder="false" applyAlignment="true" applyProtection="false">
      <alignment horizontal="general" vertical="bottom" textRotation="0" wrapText="false" indent="0" shrinkToFit="true"/>
      <protection locked="true" hidden="false"/>
    </xf>
    <xf numFmtId="164" fontId="28" fillId="0" borderId="17" xfId="0" applyFont="true" applyBorder="true" applyAlignment="false" applyProtection="false">
      <alignment horizontal="general" vertical="bottom" textRotation="0" wrapText="false" indent="0" shrinkToFit="false"/>
      <protection locked="true" hidden="false"/>
    </xf>
    <xf numFmtId="164" fontId="28" fillId="0" borderId="18" xfId="0" applyFont="true" applyBorder="true" applyAlignment="true" applyProtection="false">
      <alignment horizontal="center" vertical="bottom" textRotation="0" wrapText="false" indent="0" shrinkToFit="false"/>
      <protection locked="true" hidden="false"/>
    </xf>
    <xf numFmtId="164" fontId="28" fillId="0" borderId="19" xfId="0" applyFont="true" applyBorder="true" applyAlignment="true" applyProtection="false">
      <alignment horizontal="left" vertical="bottom" textRotation="0" wrapText="false" indent="0" shrinkToFit="false"/>
      <protection locked="true" hidden="false"/>
    </xf>
    <xf numFmtId="164" fontId="28" fillId="0" borderId="17" xfId="0" applyFont="true" applyBorder="true" applyAlignment="true" applyProtection="false">
      <alignment horizontal="center" vertical="bottom" textRotation="0" wrapText="false" indent="0" shrinkToFit="false"/>
      <protection locked="true" hidden="false"/>
    </xf>
    <xf numFmtId="164" fontId="28" fillId="0" borderId="17" xfId="0" applyFont="true" applyBorder="true" applyAlignment="true" applyProtection="false">
      <alignment horizontal="left" vertical="bottom" textRotation="0" wrapText="false" indent="0" shrinkToFit="false"/>
      <protection locked="true" hidden="false"/>
    </xf>
    <xf numFmtId="164" fontId="28" fillId="0" borderId="15" xfId="0" applyFont="true" applyBorder="true" applyAlignment="true" applyProtection="false">
      <alignment horizontal="center" vertical="bottom" textRotation="0" wrapText="false" indent="0" shrinkToFit="true"/>
      <protection locked="true" hidden="false"/>
    </xf>
    <xf numFmtId="164" fontId="28" fillId="0" borderId="15" xfId="0" applyFont="true" applyBorder="true" applyAlignment="true" applyProtection="false">
      <alignment horizontal="center" vertical="bottom" textRotation="0" wrapText="false" indent="0" shrinkToFit="false"/>
      <protection locked="true" hidden="false"/>
    </xf>
    <xf numFmtId="164" fontId="28" fillId="0" borderId="15" xfId="0" applyFont="true" applyBorder="true" applyAlignment="true" applyProtection="false">
      <alignment horizontal="center" vertical="bottom" textRotation="0" wrapText="true" indent="0" shrinkToFit="false"/>
      <protection locked="true" hidden="false"/>
    </xf>
    <xf numFmtId="164" fontId="28" fillId="0" borderId="19" xfId="0" applyFont="true" applyBorder="true" applyAlignment="true" applyProtection="false">
      <alignment horizontal="center" vertical="center" textRotation="0" wrapText="false" indent="0" shrinkToFit="false"/>
      <protection locked="true" hidden="false"/>
    </xf>
    <xf numFmtId="164" fontId="28" fillId="0" borderId="17" xfId="0" applyFont="true" applyBorder="true" applyAlignment="true" applyProtection="true">
      <alignment horizontal="center" vertical="center" textRotation="0" wrapText="false" indent="0" shrinkToFit="false"/>
      <protection locked="true" hidden="false"/>
    </xf>
    <xf numFmtId="164" fontId="28" fillId="0" borderId="18" xfId="0" applyFont="true" applyBorder="true" applyAlignment="true" applyProtection="false">
      <alignment horizontal="center" vertical="center" textRotation="0" wrapText="false" indent="0" shrinkToFit="false"/>
      <protection locked="true" hidden="false"/>
    </xf>
    <xf numFmtId="164" fontId="28" fillId="0" borderId="13" xfId="0" applyFont="true" applyBorder="true" applyAlignment="true" applyProtection="true">
      <alignment horizontal="center" vertical="center" textRotation="0" wrapText="true" indent="0" shrinkToFit="true"/>
      <protection locked="false" hidden="false"/>
    </xf>
    <xf numFmtId="164" fontId="28" fillId="0" borderId="20" xfId="0" applyFont="true" applyBorder="true" applyAlignment="true" applyProtection="false">
      <alignment horizontal="left" vertical="bottom" textRotation="0" wrapText="true" indent="0" shrinkToFit="false"/>
      <protection locked="true" hidden="false"/>
    </xf>
    <xf numFmtId="164" fontId="28" fillId="0" borderId="0" xfId="0" applyFont="true" applyBorder="true" applyAlignment="true" applyProtection="false">
      <alignment horizontal="center" vertical="bottom" textRotation="0" wrapText="true" indent="0" shrinkToFit="false"/>
      <protection locked="true" hidden="false"/>
    </xf>
    <xf numFmtId="164" fontId="28" fillId="0" borderId="21" xfId="0" applyFont="true" applyBorder="true" applyAlignment="true" applyProtection="false">
      <alignment horizontal="left" vertical="bottom" textRotation="0" wrapText="false" indent="0" shrinkToFit="false"/>
      <protection locked="true" hidden="false"/>
    </xf>
    <xf numFmtId="164" fontId="28" fillId="0" borderId="0" xfId="0" applyFont="true" applyBorder="true" applyAlignment="true" applyProtection="false">
      <alignment horizontal="left" vertical="bottom" textRotation="0" wrapText="true" indent="0" shrinkToFit="false"/>
      <protection locked="true" hidden="false"/>
    </xf>
    <xf numFmtId="164" fontId="28" fillId="0" borderId="21" xfId="0" applyFont="true" applyBorder="true" applyAlignment="true" applyProtection="false">
      <alignment horizontal="left" vertical="bottom" textRotation="0" wrapText="false" indent="0" shrinkToFit="true"/>
      <protection locked="true" hidden="false"/>
    </xf>
    <xf numFmtId="164" fontId="28" fillId="0" borderId="0" xfId="0" applyFont="true" applyBorder="true" applyAlignment="true" applyProtection="false">
      <alignment horizontal="left" vertical="bottom" textRotation="0" wrapText="false" indent="0" shrinkToFit="true"/>
      <protection locked="true" hidden="false"/>
    </xf>
    <xf numFmtId="164" fontId="28" fillId="0" borderId="12" xfId="0" applyFont="true" applyBorder="true" applyAlignment="true" applyProtection="false">
      <alignment horizontal="left" vertical="bottom" textRotation="0" wrapText="false" indent="0" shrinkToFit="true"/>
      <protection locked="true" hidden="false"/>
    </xf>
    <xf numFmtId="164" fontId="28" fillId="0" borderId="12" xfId="0" applyFont="true" applyBorder="true" applyAlignment="true" applyProtection="false">
      <alignment horizontal="left" vertical="bottom" textRotation="0" wrapText="true" indent="0" shrinkToFit="false"/>
      <protection locked="true" hidden="false"/>
    </xf>
    <xf numFmtId="164" fontId="28" fillId="0" borderId="21" xfId="0" applyFont="true" applyBorder="true" applyAlignment="true" applyProtection="false">
      <alignment horizontal="left" vertical="bottom" textRotation="0" wrapText="true" indent="0" shrinkToFit="false"/>
      <protection locked="true" hidden="false"/>
    </xf>
    <xf numFmtId="165" fontId="28" fillId="0" borderId="20" xfId="0" applyFont="true" applyBorder="true" applyAlignment="true" applyProtection="false">
      <alignment horizontal="left" vertical="bottom" textRotation="0" wrapText="true" indent="0" shrinkToFit="false"/>
      <protection locked="true" hidden="false"/>
    </xf>
    <xf numFmtId="165" fontId="28" fillId="0" borderId="21" xfId="0" applyFont="true" applyBorder="true" applyAlignment="true" applyProtection="false">
      <alignment horizontal="left" vertical="bottom" textRotation="0" wrapText="true" indent="0" shrinkToFit="false"/>
      <protection locked="true" hidden="false"/>
    </xf>
    <xf numFmtId="165" fontId="28" fillId="0" borderId="0" xfId="0" applyFont="true" applyBorder="true" applyAlignment="true" applyProtection="false">
      <alignment horizontal="left" vertical="bottom" textRotation="0" wrapText="true" indent="0" shrinkToFit="false"/>
      <protection locked="true" hidden="false"/>
    </xf>
    <xf numFmtId="165" fontId="28" fillId="0" borderId="12" xfId="0" applyFont="true" applyBorder="true" applyAlignment="true" applyProtection="false">
      <alignment horizontal="left" vertical="bottom" textRotation="0" wrapText="true" indent="0" shrinkToFit="false"/>
      <protection locked="true" hidden="false"/>
    </xf>
    <xf numFmtId="165" fontId="28" fillId="0" borderId="21" xfId="0" applyFont="true" applyBorder="true" applyAlignment="true" applyProtection="false">
      <alignment horizontal="left" vertical="bottom" textRotation="0" wrapText="false" indent="0" shrinkToFit="false"/>
      <protection locked="true" hidden="false"/>
    </xf>
    <xf numFmtId="165" fontId="28" fillId="0" borderId="0" xfId="0" applyFont="true" applyBorder="true" applyAlignment="true" applyProtection="false">
      <alignment horizontal="left" vertical="bottom" textRotation="0" wrapText="false" indent="0" shrinkToFit="false"/>
      <protection locked="true" hidden="false"/>
    </xf>
    <xf numFmtId="164" fontId="28" fillId="0" borderId="21" xfId="0" applyFont="true" applyBorder="true" applyAlignment="true" applyProtection="false">
      <alignment horizontal="center" vertical="bottom" textRotation="0" wrapText="false" indent="0" shrinkToFit="false"/>
      <protection locked="true" hidden="false"/>
    </xf>
    <xf numFmtId="164" fontId="28" fillId="0" borderId="0" xfId="0" applyFont="true" applyBorder="true" applyAlignment="true" applyProtection="false">
      <alignment horizontal="center" vertical="bottom" textRotation="0" wrapText="false" indent="0" shrinkToFit="false"/>
      <protection locked="true" hidden="false"/>
    </xf>
    <xf numFmtId="164" fontId="28" fillId="0" borderId="0" xfId="0" applyFont="true" applyBorder="true" applyAlignment="true" applyProtection="false">
      <alignment horizontal="center" vertical="center" textRotation="0" wrapText="true" indent="0" shrinkToFit="false"/>
      <protection locked="true" hidden="false"/>
    </xf>
    <xf numFmtId="164" fontId="28" fillId="0" borderId="0" xfId="0" applyFont="true" applyBorder="true" applyAlignment="true" applyProtection="true">
      <alignment horizontal="center" vertical="center" textRotation="0" wrapText="true" indent="0" shrinkToFit="false"/>
      <protection locked="true" hidden="false"/>
    </xf>
    <xf numFmtId="164" fontId="28" fillId="0" borderId="12" xfId="0" applyFont="true" applyBorder="true" applyAlignment="true" applyProtection="false">
      <alignment horizontal="center" vertical="center" textRotation="0" wrapText="true" indent="0" shrinkToFit="false"/>
      <protection locked="true" hidden="false"/>
    </xf>
    <xf numFmtId="164" fontId="29" fillId="0" borderId="0" xfId="0" applyFont="true" applyBorder="false" applyAlignment="false" applyProtection="false">
      <alignment horizontal="general" vertical="bottom" textRotation="0" wrapText="false" indent="0" shrinkToFit="false"/>
      <protection locked="true" hidden="false"/>
    </xf>
    <xf numFmtId="164" fontId="29" fillId="0" borderId="22" xfId="0" applyFont="true" applyBorder="true" applyAlignment="false" applyProtection="false">
      <alignment horizontal="general" vertical="bottom" textRotation="0" wrapText="false" indent="0" shrinkToFit="false"/>
      <protection locked="true" hidden="false"/>
    </xf>
    <xf numFmtId="164" fontId="33" fillId="0" borderId="0" xfId="0" applyFont="true" applyBorder="true" applyAlignment="true" applyProtection="false">
      <alignment horizontal="center" vertical="bottom" textRotation="0" wrapText="true" indent="0" shrinkToFit="false"/>
      <protection locked="true" hidden="false"/>
    </xf>
    <xf numFmtId="164" fontId="33" fillId="0" borderId="21" xfId="0" applyFont="true" applyBorder="true" applyAlignment="true" applyProtection="false">
      <alignment horizontal="left" vertical="bottom" textRotation="0" wrapText="true" indent="0" shrinkToFit="false"/>
      <protection locked="true" hidden="false"/>
    </xf>
    <xf numFmtId="165" fontId="28" fillId="0" borderId="20" xfId="0" applyFont="true" applyBorder="true" applyAlignment="true" applyProtection="false">
      <alignment horizontal="left" vertical="bottom" textRotation="0" wrapText="false" indent="0" shrinkToFit="false"/>
      <protection locked="true" hidden="false"/>
    </xf>
    <xf numFmtId="165" fontId="28" fillId="0" borderId="23" xfId="0" applyFont="true" applyBorder="true" applyAlignment="true" applyProtection="false">
      <alignment horizontal="left" vertical="bottom" textRotation="0" wrapText="false" indent="0" shrinkToFit="false"/>
      <protection locked="true" hidden="false"/>
    </xf>
    <xf numFmtId="165" fontId="28" fillId="0" borderId="24" xfId="0" applyFont="true" applyBorder="true" applyAlignment="true" applyProtection="false">
      <alignment horizontal="left" vertical="bottom" textRotation="0" wrapText="false" indent="0" shrinkToFit="false"/>
      <protection locked="true" hidden="false"/>
    </xf>
    <xf numFmtId="165" fontId="28" fillId="0" borderId="22" xfId="0" applyFont="true" applyBorder="true" applyAlignment="true" applyProtection="false">
      <alignment horizontal="left" vertical="bottom" textRotation="0" wrapText="false" indent="0" shrinkToFit="false"/>
      <protection locked="true" hidden="false"/>
    </xf>
    <xf numFmtId="164" fontId="29" fillId="0" borderId="23" xfId="0" applyFont="true" applyBorder="true" applyAlignment="true" applyProtection="false">
      <alignment horizontal="general" vertical="center" textRotation="0" wrapText="false" indent="0" shrinkToFit="false"/>
      <protection locked="true" hidden="false"/>
    </xf>
    <xf numFmtId="164" fontId="28" fillId="0" borderId="24" xfId="0" applyFont="true" applyBorder="true" applyAlignment="true" applyProtection="false">
      <alignment horizontal="center" vertical="center" textRotation="0" wrapText="false" indent="0" shrinkToFit="false"/>
      <protection locked="true" hidden="false"/>
    </xf>
    <xf numFmtId="164" fontId="28" fillId="0" borderId="24" xfId="0" applyFont="true" applyBorder="true" applyAlignment="true" applyProtection="true">
      <alignment horizontal="center" vertical="center" textRotation="0" wrapText="false" indent="0" shrinkToFit="false"/>
      <protection locked="true" hidden="false"/>
    </xf>
    <xf numFmtId="164" fontId="28" fillId="0" borderId="22" xfId="0" applyFont="true" applyBorder="true" applyAlignment="true" applyProtection="false">
      <alignment horizontal="center" vertical="center" textRotation="0" wrapText="false" indent="0" shrinkToFit="false"/>
      <protection locked="true" hidden="false"/>
    </xf>
    <xf numFmtId="164" fontId="34" fillId="30" borderId="25" xfId="0" applyFont="true" applyBorder="true" applyAlignment="true" applyProtection="false">
      <alignment horizontal="left" vertical="bottom" textRotation="0" wrapText="true" indent="0" shrinkToFit="false"/>
      <protection locked="true" hidden="false"/>
    </xf>
    <xf numFmtId="164" fontId="34" fillId="30" borderId="26" xfId="0" applyFont="true" applyBorder="true" applyAlignment="true" applyProtection="false">
      <alignment horizontal="center" vertical="bottom" textRotation="0" wrapText="true" indent="0" shrinkToFit="false"/>
      <protection locked="true" hidden="false"/>
    </xf>
    <xf numFmtId="164" fontId="34" fillId="30" borderId="26" xfId="0" applyFont="true" applyBorder="true" applyAlignment="true" applyProtection="false">
      <alignment horizontal="left" vertical="bottom" textRotation="0" wrapText="true" indent="0" shrinkToFit="false"/>
      <protection locked="true" hidden="false"/>
    </xf>
    <xf numFmtId="164" fontId="34" fillId="30" borderId="26" xfId="0" applyFont="true" applyBorder="true" applyAlignment="true" applyProtection="false">
      <alignment horizontal="left" vertical="bottom" textRotation="0" wrapText="false" indent="0" shrinkToFit="true"/>
      <protection locked="true" hidden="false"/>
    </xf>
    <xf numFmtId="164" fontId="34" fillId="30" borderId="26" xfId="0" applyFont="true" applyBorder="true" applyAlignment="true" applyProtection="false">
      <alignment horizontal="center" vertical="bottom" textRotation="0" wrapText="false" indent="0" shrinkToFit="true"/>
      <protection locked="true" hidden="false"/>
    </xf>
    <xf numFmtId="165" fontId="34" fillId="30" borderId="26" xfId="0" applyFont="true" applyBorder="true" applyAlignment="true" applyProtection="false">
      <alignment horizontal="left" vertical="bottom" textRotation="0" wrapText="false" indent="0" shrinkToFit="false"/>
      <protection locked="true" hidden="false"/>
    </xf>
    <xf numFmtId="164" fontId="34" fillId="30" borderId="26" xfId="0" applyFont="true" applyBorder="true" applyAlignment="true" applyProtection="false">
      <alignment horizontal="left" vertical="bottom" textRotation="0" wrapText="false" indent="0" shrinkToFit="false"/>
      <protection locked="true" hidden="false"/>
    </xf>
    <xf numFmtId="164" fontId="34" fillId="30" borderId="26" xfId="0" applyFont="true" applyBorder="true" applyAlignment="true" applyProtection="false">
      <alignment horizontal="center" vertical="bottom" textRotation="0" wrapText="false" indent="0" shrinkToFit="false"/>
      <protection locked="true" hidden="false"/>
    </xf>
    <xf numFmtId="164" fontId="28" fillId="7" borderId="26" xfId="0" applyFont="true" applyBorder="true" applyAlignment="true" applyProtection="true">
      <alignment horizontal="center" vertical="bottom" textRotation="0" wrapText="false" indent="0" shrinkToFit="false"/>
      <protection locked="false" hidden="false"/>
    </xf>
    <xf numFmtId="164" fontId="34" fillId="30" borderId="13" xfId="0" applyFont="true" applyBorder="true" applyAlignment="true" applyProtection="false">
      <alignment horizontal="general" vertical="bottom" textRotation="0" wrapText="false" indent="0" shrinkToFit="false"/>
      <protection locked="true" hidden="false"/>
    </xf>
    <xf numFmtId="164" fontId="34" fillId="0" borderId="0" xfId="0" applyFont="true" applyBorder="true" applyAlignment="false" applyProtection="false">
      <alignment horizontal="general" vertical="bottom" textRotation="0" wrapText="false" indent="0" shrinkToFit="false"/>
      <protection locked="true" hidden="false"/>
    </xf>
    <xf numFmtId="164" fontId="27" fillId="26" borderId="12" xfId="0" applyFont="true" applyBorder="true" applyAlignment="false" applyProtection="false">
      <alignment horizontal="general" vertical="bottom" textRotation="0" wrapText="false" indent="0" shrinkToFit="false"/>
      <protection locked="true" hidden="false"/>
    </xf>
    <xf numFmtId="164" fontId="27" fillId="31" borderId="0" xfId="0" applyFont="true" applyBorder="true" applyAlignment="true" applyProtection="true">
      <alignment horizontal="center" vertical="bottom" textRotation="0" wrapText="false" indent="0" shrinkToFit="false"/>
      <protection locked="true" hidden="true"/>
    </xf>
    <xf numFmtId="164" fontId="27" fillId="0" borderId="21" xfId="0" applyFont="true" applyBorder="true" applyAlignment="true" applyProtection="true">
      <alignment horizontal="left" vertical="bottom" textRotation="0" wrapText="false" indent="0" shrinkToFit="false"/>
      <protection locked="true" hidden="true"/>
    </xf>
    <xf numFmtId="164" fontId="27" fillId="0" borderId="0" xfId="0" applyFont="true" applyBorder="false" applyAlignment="true" applyProtection="true">
      <alignment horizontal="left" vertical="bottom" textRotation="0" wrapText="false" indent="0" shrinkToFit="false"/>
      <protection locked="true" hidden="true"/>
    </xf>
    <xf numFmtId="164" fontId="27" fillId="0" borderId="0" xfId="0" applyFont="true" applyBorder="false" applyAlignment="true" applyProtection="true">
      <alignment horizontal="left" vertical="center" textRotation="0" wrapText="false" indent="0" shrinkToFit="false"/>
      <protection locked="true" hidden="true"/>
    </xf>
    <xf numFmtId="164" fontId="27" fillId="0" borderId="21" xfId="0" applyFont="true" applyBorder="true" applyAlignment="true" applyProtection="true">
      <alignment horizontal="left" vertical="bottom" textRotation="0" wrapText="false" indent="0" shrinkToFit="true"/>
      <protection locked="true" hidden="true"/>
    </xf>
    <xf numFmtId="164" fontId="27" fillId="0" borderId="0" xfId="0" applyFont="true" applyBorder="true" applyAlignment="true" applyProtection="true">
      <alignment horizontal="left" vertical="bottom" textRotation="0" wrapText="false" indent="0" shrinkToFit="true"/>
      <protection locked="true" hidden="true"/>
    </xf>
    <xf numFmtId="164" fontId="27" fillId="0" borderId="12" xfId="0" applyFont="true" applyBorder="true" applyAlignment="true" applyProtection="true">
      <alignment horizontal="left" vertical="bottom" textRotation="0" wrapText="false" indent="0" shrinkToFit="true"/>
      <protection locked="true" hidden="true"/>
    </xf>
    <xf numFmtId="164" fontId="27" fillId="0" borderId="18" xfId="0" applyFont="true" applyBorder="true" applyAlignment="true" applyProtection="true">
      <alignment horizontal="left" vertical="bottom" textRotation="0" wrapText="false" indent="0" shrinkToFit="true"/>
      <protection locked="true" hidden="true"/>
    </xf>
    <xf numFmtId="164" fontId="27" fillId="0" borderId="17" xfId="0" applyFont="true" applyBorder="true" applyAlignment="true" applyProtection="true">
      <alignment horizontal="left" vertical="bottom" textRotation="0" wrapText="false" indent="0" shrinkToFit="false"/>
      <protection locked="true" hidden="true"/>
    </xf>
    <xf numFmtId="164" fontId="27" fillId="0" borderId="0" xfId="0" applyFont="true" applyBorder="true" applyAlignment="true" applyProtection="true">
      <alignment horizontal="left" vertical="bottom" textRotation="0" wrapText="false" indent="0" shrinkToFit="false"/>
      <protection locked="true" hidden="true"/>
    </xf>
    <xf numFmtId="164" fontId="27" fillId="0" borderId="0" xfId="0" applyFont="true" applyBorder="true" applyAlignment="true" applyProtection="true">
      <alignment horizontal="center" vertical="bottom" textRotation="0" wrapText="false" indent="0" shrinkToFit="true"/>
      <protection locked="true" hidden="true"/>
    </xf>
    <xf numFmtId="168" fontId="27" fillId="0" borderId="21" xfId="0" applyFont="true" applyBorder="true" applyAlignment="true" applyProtection="true">
      <alignment horizontal="left" vertical="bottom" textRotation="0" wrapText="false" indent="0" shrinkToFit="false"/>
      <protection locked="true" hidden="true"/>
    </xf>
    <xf numFmtId="164" fontId="27" fillId="32" borderId="17" xfId="0" applyFont="true" applyBorder="true" applyAlignment="true" applyProtection="true">
      <alignment horizontal="left" vertical="bottom" textRotation="0" wrapText="false" indent="0" shrinkToFit="false"/>
      <protection locked="true" hidden="true"/>
    </xf>
    <xf numFmtId="168" fontId="27" fillId="0" borderId="0" xfId="0" applyFont="true" applyBorder="true" applyAlignment="true" applyProtection="true">
      <alignment horizontal="left" vertical="bottom" textRotation="0" wrapText="false" indent="0" shrinkToFit="false"/>
      <protection locked="true" hidden="true"/>
    </xf>
    <xf numFmtId="168" fontId="27" fillId="0" borderId="17" xfId="0" applyFont="true" applyBorder="true" applyAlignment="true" applyProtection="true">
      <alignment horizontal="left" vertical="bottom" textRotation="0" wrapText="false" indent="0" shrinkToFit="false"/>
      <protection locked="true" hidden="true"/>
    </xf>
    <xf numFmtId="168" fontId="27" fillId="0" borderId="18" xfId="0" applyFont="true" applyBorder="true" applyAlignment="true" applyProtection="true">
      <alignment horizontal="left" vertical="bottom" textRotation="0" wrapText="false" indent="0" shrinkToFit="false"/>
      <protection locked="true" hidden="true"/>
    </xf>
    <xf numFmtId="168" fontId="27" fillId="0" borderId="20" xfId="0" applyFont="true" applyBorder="true" applyAlignment="true" applyProtection="true">
      <alignment horizontal="left" vertical="bottom" textRotation="0" wrapText="false" indent="0" shrinkToFit="false"/>
      <protection locked="false" hidden="true"/>
    </xf>
    <xf numFmtId="168" fontId="27" fillId="0" borderId="20" xfId="0" applyFont="true" applyBorder="true" applyAlignment="true" applyProtection="true">
      <alignment horizontal="left" vertical="bottom" textRotation="0" wrapText="false" indent="0" shrinkToFit="false"/>
      <protection locked="true" hidden="true"/>
    </xf>
    <xf numFmtId="164" fontId="35" fillId="7" borderId="27" xfId="171" applyFont="true" applyBorder="true" applyAlignment="true" applyProtection="true">
      <alignment horizontal="general" vertical="bottom" textRotation="0" wrapText="false" indent="0" shrinkToFit="false"/>
      <protection locked="true" hidden="false"/>
    </xf>
    <xf numFmtId="164" fontId="29" fillId="7" borderId="28" xfId="0" applyFont="true" applyBorder="true" applyAlignment="true" applyProtection="true">
      <alignment horizontal="center" vertical="center" textRotation="0" wrapText="false" indent="0" shrinkToFit="false"/>
      <protection locked="false" hidden="false"/>
    </xf>
    <xf numFmtId="164" fontId="29" fillId="7" borderId="1" xfId="0" applyFont="true" applyBorder="true" applyAlignment="true" applyProtection="true">
      <alignment horizontal="center" vertical="bottom" textRotation="0" wrapText="false" indent="0" shrinkToFit="false"/>
      <protection locked="false" hidden="false"/>
    </xf>
    <xf numFmtId="164" fontId="29" fillId="30" borderId="28" xfId="0" applyFont="true" applyBorder="true" applyAlignment="true" applyProtection="true">
      <alignment horizontal="center" vertical="bottom" textRotation="0" wrapText="false" indent="0" shrinkToFit="false"/>
      <protection locked="true" hidden="false"/>
    </xf>
    <xf numFmtId="164" fontId="29" fillId="7" borderId="28" xfId="0" applyFont="true" applyBorder="true" applyAlignment="true" applyProtection="true">
      <alignment horizontal="center" vertical="bottom" textRotation="0" wrapText="false" indent="0" shrinkToFit="false"/>
      <protection locked="false" hidden="false"/>
    </xf>
    <xf numFmtId="164" fontId="29" fillId="7" borderId="29" xfId="0" applyFont="true" applyBorder="true" applyAlignment="true" applyProtection="true">
      <alignment horizontal="center" vertical="bottom" textRotation="0" wrapText="false" indent="0" shrinkToFit="false"/>
      <protection locked="false" hidden="false"/>
    </xf>
    <xf numFmtId="164" fontId="29" fillId="7" borderId="30" xfId="0" applyFont="true" applyBorder="true" applyAlignment="true" applyProtection="true">
      <alignment horizontal="center" vertical="bottom" textRotation="0" wrapText="false" indent="0" shrinkToFit="false"/>
      <protection locked="false" hidden="false"/>
    </xf>
    <xf numFmtId="164" fontId="27" fillId="26" borderId="13" xfId="0" applyFont="true" applyBorder="true" applyAlignment="true" applyProtection="false">
      <alignment horizontal="center" vertical="bottom" textRotation="0" wrapText="false" indent="0" shrinkToFit="true"/>
      <protection locked="true" hidden="false"/>
    </xf>
    <xf numFmtId="164" fontId="27" fillId="33" borderId="12" xfId="0" applyFont="true" applyBorder="true" applyAlignment="false" applyProtection="false">
      <alignment horizontal="general" vertical="bottom" textRotation="0" wrapText="false" indent="0" shrinkToFit="false"/>
      <protection locked="true" hidden="false"/>
    </xf>
    <xf numFmtId="164" fontId="27" fillId="33" borderId="0" xfId="0" applyFont="true" applyBorder="true" applyAlignment="true" applyProtection="true">
      <alignment horizontal="center" vertical="bottom" textRotation="0" wrapText="false" indent="0" shrinkToFit="false"/>
      <protection locked="true" hidden="true"/>
    </xf>
    <xf numFmtId="164" fontId="27" fillId="33" borderId="21" xfId="0" applyFont="true" applyBorder="true" applyAlignment="true" applyProtection="true">
      <alignment horizontal="left" vertical="bottom" textRotation="0" wrapText="false" indent="0" shrinkToFit="false"/>
      <protection locked="true" hidden="true"/>
    </xf>
    <xf numFmtId="164" fontId="27" fillId="33" borderId="0" xfId="0" applyFont="true" applyBorder="false" applyAlignment="true" applyProtection="true">
      <alignment horizontal="left" vertical="bottom" textRotation="0" wrapText="false" indent="0" shrinkToFit="false"/>
      <protection locked="true" hidden="true"/>
    </xf>
    <xf numFmtId="164" fontId="27" fillId="32" borderId="0" xfId="0" applyFont="true" applyBorder="true" applyAlignment="true" applyProtection="true">
      <alignment horizontal="left" vertical="bottom" textRotation="0" wrapText="false" indent="0" shrinkToFit="false"/>
      <protection locked="true" hidden="true"/>
    </xf>
    <xf numFmtId="168" fontId="27" fillId="0" borderId="12" xfId="0" applyFont="true" applyBorder="true" applyAlignment="true" applyProtection="true">
      <alignment horizontal="left" vertical="bottom" textRotation="0" wrapText="false" indent="0" shrinkToFit="false"/>
      <protection locked="true" hidden="true"/>
    </xf>
    <xf numFmtId="164" fontId="35" fillId="7" borderId="31" xfId="171" applyFont="true" applyBorder="true" applyAlignment="true" applyProtection="true">
      <alignment horizontal="general" vertical="bottom" textRotation="0" wrapText="false" indent="0" shrinkToFit="false"/>
      <protection locked="true" hidden="false"/>
    </xf>
    <xf numFmtId="164" fontId="29" fillId="7" borderId="1" xfId="0" applyFont="true" applyBorder="true" applyAlignment="true" applyProtection="true">
      <alignment horizontal="center" vertical="center" textRotation="0" wrapText="false" indent="0" shrinkToFit="false"/>
      <protection locked="false" hidden="false"/>
    </xf>
    <xf numFmtId="164" fontId="29" fillId="30" borderId="1" xfId="0" applyFont="true" applyBorder="true" applyAlignment="true" applyProtection="true">
      <alignment horizontal="center" vertical="bottom" textRotation="0" wrapText="false" indent="0" shrinkToFit="false"/>
      <protection locked="true" hidden="false"/>
    </xf>
    <xf numFmtId="164" fontId="29" fillId="7" borderId="32" xfId="0" applyFont="true" applyBorder="true" applyAlignment="true" applyProtection="true">
      <alignment horizontal="center" vertical="bottom" textRotation="0" wrapText="false" indent="0" shrinkToFit="false"/>
      <protection locked="false" hidden="false"/>
    </xf>
    <xf numFmtId="164" fontId="29" fillId="7" borderId="33" xfId="0" applyFont="true" applyBorder="true" applyAlignment="true" applyProtection="true">
      <alignment horizontal="center" vertical="bottom" textRotation="0" wrapText="false" indent="0" shrinkToFit="false"/>
      <protection locked="false" hidden="false"/>
    </xf>
    <xf numFmtId="164" fontId="29" fillId="30" borderId="1" xfId="0" applyFont="true" applyBorder="true" applyAlignment="true" applyProtection="true">
      <alignment horizontal="center" vertical="bottom" textRotation="0" wrapText="false" indent="0" shrinkToFit="false"/>
      <protection locked="false" hidden="false"/>
    </xf>
    <xf numFmtId="168" fontId="27" fillId="0" borderId="24" xfId="0" applyFont="true" applyBorder="true" applyAlignment="true" applyProtection="true">
      <alignment horizontal="left" vertical="bottom" textRotation="0" wrapText="false" indent="0" shrinkToFit="false"/>
      <protection locked="true" hidden="true"/>
    </xf>
    <xf numFmtId="168" fontId="27" fillId="0" borderId="22" xfId="0" applyFont="true" applyBorder="true" applyAlignment="true" applyProtection="true">
      <alignment horizontal="left" vertical="bottom" textRotation="0" wrapText="false" indent="0" shrinkToFit="false"/>
      <protection locked="true" hidden="true"/>
    </xf>
    <xf numFmtId="164" fontId="34" fillId="30" borderId="13" xfId="0" applyFont="true" applyBorder="true" applyAlignment="true" applyProtection="false">
      <alignment horizontal="left" vertical="bottom" textRotation="0" wrapText="false" indent="0" shrinkToFit="false"/>
      <protection locked="true" hidden="false"/>
    </xf>
    <xf numFmtId="164" fontId="34" fillId="30" borderId="25" xfId="0" applyFont="true" applyBorder="true" applyAlignment="true" applyProtection="false">
      <alignment horizontal="left" vertical="bottom" textRotation="0" wrapText="false" indent="0" shrinkToFit="false"/>
      <protection locked="true" hidden="false"/>
    </xf>
    <xf numFmtId="164" fontId="34" fillId="30" borderId="26" xfId="0" applyFont="true" applyBorder="true" applyAlignment="true" applyProtection="false">
      <alignment horizontal="general" vertical="bottom" textRotation="0" wrapText="false" indent="0" shrinkToFit="false"/>
      <protection locked="true" hidden="false"/>
    </xf>
    <xf numFmtId="164" fontId="34" fillId="30" borderId="34" xfId="0" applyFont="true" applyBorder="true" applyAlignment="true" applyProtection="false">
      <alignment horizontal="general" vertical="bottom" textRotation="0" wrapText="false" indent="0" shrinkToFit="true"/>
      <protection locked="true" hidden="false"/>
    </xf>
    <xf numFmtId="164" fontId="27" fillId="33" borderId="20" xfId="0" applyFont="true" applyBorder="true" applyAlignment="true" applyProtection="true">
      <alignment horizontal="left" vertical="bottom" textRotation="0" wrapText="false" indent="0" shrinkToFit="false"/>
      <protection locked="true" hidden="true"/>
    </xf>
    <xf numFmtId="164" fontId="27" fillId="26" borderId="20" xfId="0" applyFont="true" applyBorder="true" applyAlignment="true" applyProtection="true">
      <alignment horizontal="left" vertical="bottom" textRotation="0" wrapText="false" indent="0" shrinkToFit="false"/>
      <protection locked="true" hidden="true"/>
    </xf>
    <xf numFmtId="164" fontId="27" fillId="26" borderId="13" xfId="0" applyFont="true" applyBorder="true" applyAlignment="true" applyProtection="false">
      <alignment horizontal="center" vertical="center" textRotation="0" wrapText="false" indent="0" shrinkToFit="true"/>
      <protection locked="true" hidden="false"/>
    </xf>
    <xf numFmtId="164" fontId="34" fillId="30" borderId="13" xfId="0" applyFont="true" applyBorder="true" applyAlignment="true" applyProtection="false">
      <alignment horizontal="left" vertical="bottom" textRotation="0" wrapText="true" indent="0" shrinkToFit="false"/>
      <protection locked="true" hidden="false"/>
    </xf>
    <xf numFmtId="164" fontId="27" fillId="0" borderId="12" xfId="0" applyFont="true" applyBorder="true" applyAlignment="false" applyProtection="false">
      <alignment horizontal="general" vertical="bottom" textRotation="0" wrapText="false" indent="0" shrinkToFit="false"/>
      <protection locked="true" hidden="false"/>
    </xf>
    <xf numFmtId="164" fontId="27" fillId="31" borderId="0" xfId="0" applyFont="true" applyBorder="true" applyAlignment="true" applyProtection="false">
      <alignment horizontal="center" vertical="bottom" textRotation="0" wrapText="false" indent="0" shrinkToFit="false"/>
      <protection locked="true" hidden="false"/>
    </xf>
    <xf numFmtId="164" fontId="27" fillId="0" borderId="35" xfId="0" applyFont="true" applyBorder="true" applyAlignment="true" applyProtection="false">
      <alignment horizontal="left" vertical="bottom" textRotation="0" wrapText="false" indent="0" shrinkToFit="false"/>
      <protection locked="true" hidden="false"/>
    </xf>
    <xf numFmtId="164" fontId="27" fillId="33" borderId="0" xfId="0" applyFont="true" applyBorder="true" applyAlignment="true" applyProtection="false">
      <alignment horizontal="center" vertical="bottom" textRotation="0" wrapText="false" indent="0" shrinkToFit="false"/>
      <protection locked="true" hidden="false"/>
    </xf>
    <xf numFmtId="164" fontId="27" fillId="33" borderId="35" xfId="0" applyFont="true" applyBorder="true" applyAlignment="true" applyProtection="false">
      <alignment horizontal="left" vertical="bottom" textRotation="0" wrapText="false" indent="0" shrinkToFit="false"/>
      <protection locked="true" hidden="false"/>
    </xf>
    <xf numFmtId="164" fontId="35" fillId="7" borderId="36" xfId="171" applyFont="true" applyBorder="true" applyAlignment="true" applyProtection="true">
      <alignment horizontal="general" vertical="bottom" textRotation="0" wrapText="false" indent="0" shrinkToFit="false"/>
      <protection locked="true" hidden="false"/>
    </xf>
    <xf numFmtId="164" fontId="29" fillId="7" borderId="37" xfId="0" applyFont="true" applyBorder="true" applyAlignment="true" applyProtection="true">
      <alignment horizontal="center" vertical="center" textRotation="0" wrapText="false" indent="0" shrinkToFit="false"/>
      <protection locked="false" hidden="false"/>
    </xf>
    <xf numFmtId="164" fontId="29" fillId="7" borderId="37" xfId="0" applyFont="true" applyBorder="true" applyAlignment="true" applyProtection="true">
      <alignment horizontal="center" vertical="bottom" textRotation="0" wrapText="false" indent="0" shrinkToFit="false"/>
      <protection locked="false" hidden="false"/>
    </xf>
    <xf numFmtId="164" fontId="29" fillId="30" borderId="37" xfId="0" applyFont="true" applyBorder="true" applyAlignment="true" applyProtection="true">
      <alignment horizontal="center" vertical="bottom" textRotation="0" wrapText="false" indent="0" shrinkToFit="false"/>
      <protection locked="true" hidden="false"/>
    </xf>
    <xf numFmtId="164" fontId="29" fillId="7" borderId="38" xfId="0" applyFont="true" applyBorder="true" applyAlignment="true" applyProtection="true">
      <alignment horizontal="center" vertical="bottom" textRotation="0" wrapText="false" indent="0" shrinkToFit="false"/>
      <protection locked="false" hidden="false"/>
    </xf>
    <xf numFmtId="164" fontId="27" fillId="26" borderId="39" xfId="0" applyFont="true" applyBorder="true" applyAlignment="true" applyProtection="false">
      <alignment horizontal="left" vertical="bottom" textRotation="0" wrapText="false" indent="0" shrinkToFit="false"/>
      <protection locked="true" hidden="false"/>
    </xf>
    <xf numFmtId="164" fontId="35" fillId="7" borderId="40" xfId="171" applyFont="true" applyBorder="true" applyAlignment="true" applyProtection="true">
      <alignment horizontal="general" vertical="bottom" textRotation="0" wrapText="false" indent="0" shrinkToFit="false"/>
      <protection locked="true" hidden="false"/>
    </xf>
    <xf numFmtId="164" fontId="27" fillId="0" borderId="39" xfId="0" applyFont="true" applyBorder="true" applyAlignment="true" applyProtection="false">
      <alignment horizontal="left" vertical="bottom" textRotation="0" wrapText="false" indent="0" shrinkToFit="false"/>
      <protection locked="true" hidden="false"/>
    </xf>
    <xf numFmtId="164" fontId="27" fillId="0" borderId="24" xfId="0" applyFont="true" applyBorder="true" applyAlignment="true" applyProtection="true">
      <alignment horizontal="left" vertical="bottom" textRotation="0" wrapText="false" indent="0" shrinkToFit="false"/>
      <protection locked="true" hidden="true"/>
    </xf>
    <xf numFmtId="164" fontId="35" fillId="7" borderId="41" xfId="171" applyFont="true" applyBorder="true" applyAlignment="true" applyProtection="true">
      <alignment horizontal="general" vertical="bottom" textRotation="0" wrapText="false" indent="0" shrinkToFit="false"/>
      <protection locked="true" hidden="false"/>
    </xf>
    <xf numFmtId="164" fontId="29" fillId="7" borderId="42" xfId="0" applyFont="true" applyBorder="true" applyAlignment="true" applyProtection="true">
      <alignment horizontal="center" vertical="center" textRotation="0" wrapText="false" indent="0" shrinkToFit="false"/>
      <protection locked="false" hidden="false"/>
    </xf>
    <xf numFmtId="164" fontId="29" fillId="7" borderId="42" xfId="0" applyFont="true" applyBorder="true" applyAlignment="true" applyProtection="true">
      <alignment horizontal="center" vertical="bottom" textRotation="0" wrapText="false" indent="0" shrinkToFit="false"/>
      <protection locked="false" hidden="false"/>
    </xf>
    <xf numFmtId="164" fontId="29" fillId="30" borderId="42" xfId="0" applyFont="true" applyBorder="true" applyAlignment="true" applyProtection="true">
      <alignment horizontal="center" vertical="bottom" textRotation="0" wrapText="false" indent="0" shrinkToFit="false"/>
      <protection locked="true" hidden="false"/>
    </xf>
    <xf numFmtId="164" fontId="29" fillId="7" borderId="43" xfId="0" applyFont="true" applyBorder="true" applyAlignment="true" applyProtection="true">
      <alignment horizontal="center" vertical="bottom" textRotation="0" wrapText="false" indent="0" shrinkToFit="false"/>
      <protection locked="false" hidden="false"/>
    </xf>
    <xf numFmtId="164" fontId="29" fillId="7" borderId="44" xfId="0" applyFont="true" applyBorder="true" applyAlignment="true" applyProtection="true">
      <alignment horizontal="center" vertical="bottom" textRotation="0" wrapText="false" indent="0" shrinkToFit="false"/>
      <protection locked="false" hidden="false"/>
    </xf>
    <xf numFmtId="164" fontId="27" fillId="0" borderId="20" xfId="0" applyFont="true" applyBorder="true" applyAlignment="true" applyProtection="true">
      <alignment horizontal="left" vertical="bottom" textRotation="0" wrapText="false" indent="0" shrinkToFit="false"/>
      <protection locked="true" hidden="true"/>
    </xf>
    <xf numFmtId="164" fontId="35" fillId="7" borderId="31" xfId="171" applyFont="true" applyBorder="true" applyAlignment="true" applyProtection="true">
      <alignment horizontal="general" vertical="bottom" textRotation="0" wrapText="false" indent="0" shrinkToFit="false"/>
      <protection locked="true" hidden="false"/>
    </xf>
    <xf numFmtId="164" fontId="27" fillId="27" borderId="13" xfId="0" applyFont="true" applyBorder="true" applyAlignment="true" applyProtection="false">
      <alignment horizontal="center" vertical="bottom" textRotation="0" wrapText="false" indent="0" shrinkToFit="true"/>
      <protection locked="true" hidden="false"/>
    </xf>
    <xf numFmtId="164" fontId="35" fillId="7" borderId="36" xfId="171" applyFont="true" applyBorder="true" applyAlignment="true" applyProtection="true">
      <alignment horizontal="general" vertical="bottom" textRotation="0" wrapText="false" indent="0" shrinkToFit="false"/>
      <protection locked="true" hidden="false"/>
    </xf>
    <xf numFmtId="164" fontId="29" fillId="7" borderId="45" xfId="0" applyFont="true" applyBorder="true" applyAlignment="true" applyProtection="true">
      <alignment horizontal="center" vertical="bottom" textRotation="0" wrapText="false" indent="0" shrinkToFit="false"/>
      <protection locked="false" hidden="false"/>
    </xf>
    <xf numFmtId="164" fontId="35" fillId="7" borderId="31" xfId="171" applyFont="true" applyBorder="true" applyAlignment="true" applyProtection="true">
      <alignment horizontal="general" vertical="bottom" textRotation="0" wrapText="false" indent="0" shrinkToFit="false"/>
      <protection locked="false" hidden="false"/>
    </xf>
    <xf numFmtId="164" fontId="27" fillId="32" borderId="0" xfId="0" applyFont="true" applyBorder="false" applyAlignment="true" applyProtection="true">
      <alignment horizontal="left" vertical="bottom" textRotation="0" wrapText="false" indent="0" shrinkToFit="false"/>
      <protection locked="true" hidden="true"/>
    </xf>
    <xf numFmtId="164" fontId="27" fillId="32" borderId="21" xfId="0" applyFont="true" applyBorder="true" applyAlignment="true" applyProtection="true">
      <alignment horizontal="left" vertical="bottom" textRotation="0" wrapText="false" indent="0" shrinkToFit="false"/>
      <protection locked="true" hidden="true"/>
    </xf>
    <xf numFmtId="164" fontId="34" fillId="30" borderId="25" xfId="0" applyFont="true" applyBorder="true" applyAlignment="true" applyProtection="true">
      <alignment horizontal="left" vertical="bottom" textRotation="0" wrapText="false" indent="0" shrinkToFit="false"/>
      <protection locked="true" hidden="true"/>
    </xf>
    <xf numFmtId="164" fontId="34" fillId="30" borderId="26" xfId="0" applyFont="true" applyBorder="true" applyAlignment="true" applyProtection="true">
      <alignment horizontal="center" vertical="bottom" textRotation="0" wrapText="false" indent="0" shrinkToFit="false"/>
      <protection locked="true" hidden="true"/>
    </xf>
    <xf numFmtId="164" fontId="34" fillId="30" borderId="26" xfId="0" applyFont="true" applyBorder="true" applyAlignment="true" applyProtection="true">
      <alignment horizontal="left" vertical="bottom" textRotation="0" wrapText="true" indent="0" shrinkToFit="false"/>
      <protection locked="true" hidden="true"/>
    </xf>
    <xf numFmtId="164" fontId="34" fillId="30" borderId="26" xfId="0" applyFont="true" applyBorder="true" applyAlignment="true" applyProtection="true">
      <alignment horizontal="left" vertical="bottom" textRotation="0" wrapText="false" indent="0" shrinkToFit="true"/>
      <protection locked="true" hidden="true"/>
    </xf>
    <xf numFmtId="164" fontId="34" fillId="30" borderId="26" xfId="0" applyFont="true" applyBorder="true" applyAlignment="true" applyProtection="true">
      <alignment horizontal="center" vertical="bottom" textRotation="0" wrapText="false" indent="0" shrinkToFit="true"/>
      <protection locked="true" hidden="true"/>
    </xf>
    <xf numFmtId="165" fontId="34" fillId="30" borderId="26" xfId="0" applyFont="true" applyBorder="true" applyAlignment="true" applyProtection="true">
      <alignment horizontal="left" vertical="bottom" textRotation="0" wrapText="false" indent="0" shrinkToFit="false"/>
      <protection locked="true" hidden="true"/>
    </xf>
    <xf numFmtId="164" fontId="34" fillId="30" borderId="26" xfId="0" applyFont="true" applyBorder="true" applyAlignment="true" applyProtection="true">
      <alignment horizontal="left" vertical="bottom" textRotation="0" wrapText="false" indent="0" shrinkToFit="false"/>
      <protection locked="false" hidden="false"/>
    </xf>
    <xf numFmtId="164" fontId="36" fillId="30" borderId="26" xfId="0" applyFont="true" applyBorder="true" applyAlignment="true" applyProtection="true">
      <alignment horizontal="center" vertical="bottom" textRotation="0" wrapText="false" indent="0" shrinkToFit="false"/>
      <protection locked="false" hidden="false"/>
    </xf>
    <xf numFmtId="164" fontId="36" fillId="30" borderId="26" xfId="0" applyFont="true" applyBorder="true" applyAlignment="true" applyProtection="true">
      <alignment horizontal="center" vertical="bottom" textRotation="0" wrapText="false" indent="0" shrinkToFit="false"/>
      <protection locked="true" hidden="false"/>
    </xf>
    <xf numFmtId="164" fontId="36" fillId="30" borderId="13" xfId="0" applyFont="true" applyBorder="true" applyAlignment="true" applyProtection="true">
      <alignment horizontal="general" vertical="bottom" textRotation="0" wrapText="false" indent="0" shrinkToFit="true"/>
      <protection locked="false" hidden="false"/>
    </xf>
    <xf numFmtId="164" fontId="27" fillId="0" borderId="12" xfId="0" applyFont="true" applyBorder="true" applyAlignment="true" applyProtection="true">
      <alignment horizontal="left" vertical="bottom" textRotation="0" wrapText="false" indent="0" shrinkToFit="false"/>
      <protection locked="true" hidden="true"/>
    </xf>
    <xf numFmtId="164" fontId="27" fillId="32" borderId="21" xfId="0" applyFont="true" applyBorder="true" applyAlignment="true" applyProtection="true">
      <alignment horizontal="left" vertical="bottom" textRotation="0" wrapText="false" indent="0" shrinkToFit="false"/>
      <protection locked="true" hidden="true"/>
    </xf>
    <xf numFmtId="164" fontId="27" fillId="32" borderId="0" xfId="0" applyFont="true" applyBorder="true" applyAlignment="true" applyProtection="true">
      <alignment horizontal="center" vertical="bottom" textRotation="0" wrapText="false" indent="0" shrinkToFit="true"/>
      <protection locked="true" hidden="true"/>
    </xf>
    <xf numFmtId="165" fontId="27" fillId="32" borderId="21" xfId="0" applyFont="true" applyBorder="true" applyAlignment="true" applyProtection="true">
      <alignment horizontal="left" vertical="bottom" textRotation="0" wrapText="false" indent="0" shrinkToFit="false"/>
      <protection locked="true" hidden="true"/>
    </xf>
    <xf numFmtId="165" fontId="27" fillId="32" borderId="23" xfId="0" applyFont="true" applyBorder="true" applyAlignment="true" applyProtection="true">
      <alignment horizontal="left" vertical="bottom" textRotation="0" wrapText="false" indent="0" shrinkToFit="false"/>
      <protection locked="true" hidden="true"/>
    </xf>
    <xf numFmtId="165" fontId="27" fillId="32" borderId="0" xfId="0" applyFont="true" applyBorder="true" applyAlignment="true" applyProtection="true">
      <alignment horizontal="left" vertical="bottom" textRotation="0" wrapText="false" indent="0" shrinkToFit="false"/>
      <protection locked="true" hidden="true"/>
    </xf>
    <xf numFmtId="165" fontId="27" fillId="32" borderId="12" xfId="0" applyFont="true" applyBorder="true" applyAlignment="true" applyProtection="true">
      <alignment horizontal="left" vertical="bottom" textRotation="0" wrapText="false" indent="0" shrinkToFit="false"/>
      <protection locked="true" hidden="true"/>
    </xf>
    <xf numFmtId="164" fontId="29" fillId="30" borderId="32" xfId="0" applyFont="true" applyBorder="true" applyAlignment="true" applyProtection="true">
      <alignment horizontal="center" vertical="bottom" textRotation="0" wrapText="false" indent="0" shrinkToFit="false"/>
      <protection locked="true" hidden="false"/>
    </xf>
    <xf numFmtId="164" fontId="34" fillId="30" borderId="25" xfId="0" applyFont="true" applyBorder="true" applyAlignment="true" applyProtection="true">
      <alignment horizontal="left" vertical="bottom" textRotation="0" wrapText="true" indent="0" shrinkToFit="false"/>
      <protection locked="true" hidden="true"/>
    </xf>
    <xf numFmtId="164" fontId="34" fillId="30" borderId="26" xfId="0" applyFont="true" applyBorder="true" applyAlignment="true" applyProtection="true">
      <alignment horizontal="center" vertical="bottom" textRotation="0" wrapText="true" indent="0" shrinkToFit="false"/>
      <protection locked="true" hidden="true"/>
    </xf>
    <xf numFmtId="164" fontId="34" fillId="30" borderId="26" xfId="0" applyFont="true" applyBorder="true" applyAlignment="true" applyProtection="true">
      <alignment horizontal="left" vertical="bottom" textRotation="0" wrapText="true" indent="0" shrinkToFit="false"/>
      <protection locked="true" hidden="false"/>
    </xf>
    <xf numFmtId="164" fontId="34" fillId="30" borderId="26" xfId="0" applyFont="true" applyBorder="true" applyAlignment="true" applyProtection="true">
      <alignment horizontal="left" vertical="bottom" textRotation="0" wrapText="false" indent="0" shrinkToFit="true"/>
      <protection locked="true" hidden="false"/>
    </xf>
    <xf numFmtId="164" fontId="34" fillId="30" borderId="26" xfId="0" applyFont="true" applyBorder="true" applyAlignment="true" applyProtection="true">
      <alignment horizontal="center" vertical="bottom" textRotation="0" wrapText="false" indent="0" shrinkToFit="true"/>
      <protection locked="true" hidden="false"/>
    </xf>
    <xf numFmtId="165" fontId="34" fillId="30" borderId="26" xfId="0" applyFont="true" applyBorder="true" applyAlignment="true" applyProtection="true">
      <alignment horizontal="left" vertical="bottom" textRotation="0" wrapText="false" indent="0" shrinkToFit="false"/>
      <protection locked="true" hidden="false"/>
    </xf>
    <xf numFmtId="164" fontId="34" fillId="30" borderId="26" xfId="0" applyFont="true" applyBorder="true" applyAlignment="true" applyProtection="true">
      <alignment horizontal="left" vertical="bottom" textRotation="0" wrapText="false" indent="0" shrinkToFit="false"/>
      <protection locked="true" hidden="false"/>
    </xf>
    <xf numFmtId="164" fontId="27" fillId="32" borderId="19" xfId="0" applyFont="true" applyBorder="true" applyAlignment="true" applyProtection="true">
      <alignment horizontal="left" vertical="bottom" textRotation="0" wrapText="false" indent="0" shrinkToFit="false"/>
      <protection locked="true" hidden="true"/>
    </xf>
    <xf numFmtId="164" fontId="35" fillId="7" borderId="46" xfId="171" applyFont="true" applyBorder="true" applyAlignment="true" applyProtection="true">
      <alignment horizontal="general" vertical="bottom" textRotation="0" wrapText="false" indent="0" shrinkToFit="false"/>
      <protection locked="true" hidden="false"/>
    </xf>
    <xf numFmtId="164" fontId="35" fillId="7" borderId="47" xfId="171" applyFont="true" applyBorder="true" applyAlignment="true" applyProtection="true">
      <alignment horizontal="general" vertical="bottom" textRotation="0" wrapText="false" indent="0" shrinkToFit="false"/>
      <protection locked="true" hidden="false"/>
    </xf>
    <xf numFmtId="164" fontId="29" fillId="7" borderId="48" xfId="0" applyFont="true" applyBorder="true" applyAlignment="true" applyProtection="true">
      <alignment horizontal="center" vertical="center" textRotation="0" wrapText="false" indent="0" shrinkToFit="false"/>
      <protection locked="false" hidden="false"/>
    </xf>
    <xf numFmtId="164" fontId="29" fillId="7" borderId="48" xfId="0" applyFont="true" applyBorder="true" applyAlignment="true" applyProtection="true">
      <alignment horizontal="center" vertical="bottom" textRotation="0" wrapText="false" indent="0" shrinkToFit="false"/>
      <protection locked="false" hidden="false"/>
    </xf>
    <xf numFmtId="164" fontId="29" fillId="30" borderId="48" xfId="0" applyFont="true" applyBorder="true" applyAlignment="true" applyProtection="true">
      <alignment horizontal="center" vertical="bottom" textRotation="0" wrapText="false" indent="0" shrinkToFit="false"/>
      <protection locked="true" hidden="false"/>
    </xf>
    <xf numFmtId="164" fontId="29" fillId="7" borderId="49" xfId="0" applyFont="true" applyBorder="true" applyAlignment="true" applyProtection="true">
      <alignment horizontal="center" vertical="bottom" textRotation="0" wrapText="false" indent="0" shrinkToFit="false"/>
      <protection locked="false" hidden="false"/>
    </xf>
    <xf numFmtId="164" fontId="34" fillId="30" borderId="13" xfId="0" applyFont="true" applyBorder="true" applyAlignment="true" applyProtection="true">
      <alignment horizontal="left" vertical="bottom" textRotation="0" wrapText="false" indent="0" shrinkToFit="false"/>
      <protection locked="true" hidden="false"/>
    </xf>
    <xf numFmtId="164" fontId="34" fillId="30" borderId="26" xfId="0" applyFont="true" applyBorder="true" applyAlignment="true" applyProtection="true">
      <alignment horizontal="center" vertical="bottom" textRotation="0" wrapText="false" indent="0" shrinkToFit="false"/>
      <protection locked="true" hidden="false"/>
    </xf>
    <xf numFmtId="164" fontId="34" fillId="30" borderId="25" xfId="0" applyFont="true" applyBorder="true" applyAlignment="true" applyProtection="true">
      <alignment horizontal="left" vertical="bottom" textRotation="0" wrapText="false" indent="0" shrinkToFit="false"/>
      <protection locked="true" hidden="false"/>
    </xf>
    <xf numFmtId="164" fontId="0" fillId="26" borderId="13" xfId="0" applyFont="true" applyBorder="true" applyAlignment="true" applyProtection="false">
      <alignment horizontal="center" vertical="center" textRotation="0" wrapText="false" indent="0" shrinkToFit="true"/>
      <protection locked="true" hidden="false"/>
    </xf>
    <xf numFmtId="164" fontId="0" fillId="26" borderId="25" xfId="0" applyFont="true" applyBorder="true" applyAlignment="true" applyProtection="false">
      <alignment horizontal="center" vertical="center" textRotation="0" wrapText="true" indent="0" shrinkToFit="false"/>
      <protection locked="true" hidden="false"/>
    </xf>
    <xf numFmtId="165" fontId="27" fillId="32" borderId="22" xfId="0" applyFont="true" applyBorder="true" applyAlignment="true" applyProtection="true">
      <alignment horizontal="left" vertical="bottom" textRotation="0" wrapText="false" indent="0" shrinkToFit="false"/>
      <protection locked="true" hidden="true"/>
    </xf>
    <xf numFmtId="164" fontId="35" fillId="7" borderId="50" xfId="171" applyFont="true" applyBorder="true" applyAlignment="true" applyProtection="true">
      <alignment horizontal="general" vertical="bottom" textRotation="0" wrapText="false" indent="0" shrinkToFit="false"/>
      <protection locked="true" hidden="false"/>
    </xf>
    <xf numFmtId="164" fontId="29" fillId="30" borderId="43" xfId="0" applyFont="true" applyBorder="true" applyAlignment="true" applyProtection="true">
      <alignment horizontal="center" vertical="bottom" textRotation="0" wrapText="false" indent="0" shrinkToFit="false"/>
      <protection locked="true" hidden="false"/>
    </xf>
    <xf numFmtId="164" fontId="34" fillId="30" borderId="13" xfId="0" applyFont="true" applyBorder="true" applyAlignment="true" applyProtection="true">
      <alignment horizontal="left" vertical="bottom" textRotation="0" wrapText="true" indent="0" shrinkToFit="false"/>
      <protection locked="true" hidden="true"/>
    </xf>
    <xf numFmtId="164" fontId="27" fillId="0" borderId="0" xfId="0" applyFont="true" applyBorder="false" applyAlignment="true" applyProtection="true">
      <alignment horizontal="left" vertical="bottom" textRotation="0" wrapText="false" indent="0" shrinkToFit="false"/>
      <protection locked="true" hidden="true"/>
    </xf>
    <xf numFmtId="164" fontId="27" fillId="27" borderId="13" xfId="0" applyFont="true" applyBorder="true" applyAlignment="true" applyProtection="false">
      <alignment horizontal="center" vertical="center" textRotation="0" wrapText="false" indent="0" shrinkToFit="true"/>
      <protection locked="true" hidden="false"/>
    </xf>
    <xf numFmtId="164" fontId="27" fillId="0" borderId="0" xfId="0" applyFont="true" applyBorder="false" applyAlignment="true" applyProtection="true">
      <alignment horizontal="left" vertical="center" textRotation="0" wrapText="false" indent="0" shrinkToFit="false"/>
      <protection locked="true" hidden="true"/>
    </xf>
    <xf numFmtId="164" fontId="27" fillId="32" borderId="0" xfId="0" applyFont="true" applyBorder="false" applyAlignment="true" applyProtection="true">
      <alignment horizontal="left" vertical="center" textRotation="0" wrapText="false" indent="0" shrinkToFit="false"/>
      <protection locked="true" hidden="true"/>
    </xf>
    <xf numFmtId="164" fontId="29" fillId="7" borderId="33" xfId="0" applyFont="true" applyBorder="true" applyAlignment="true" applyProtection="true">
      <alignment horizontal="left" vertical="bottom" textRotation="0" wrapText="false" indent="0" shrinkToFit="false"/>
      <protection locked="false" hidden="false"/>
    </xf>
    <xf numFmtId="164" fontId="27" fillId="0" borderId="21" xfId="0" applyFont="true" applyBorder="true" applyAlignment="true" applyProtection="true">
      <alignment horizontal="left" vertical="bottom" textRotation="0" wrapText="false" indent="0" shrinkToFit="false"/>
      <protection locked="true" hidden="true"/>
    </xf>
    <xf numFmtId="164" fontId="27" fillId="33" borderId="12" xfId="0" applyFont="true" applyBorder="true" applyAlignment="true" applyProtection="false">
      <alignment horizontal="general" vertical="center" textRotation="0" wrapText="false" indent="0" shrinkToFit="false"/>
      <protection locked="true" hidden="false"/>
    </xf>
    <xf numFmtId="164" fontId="27" fillId="33" borderId="21" xfId="0" applyFont="true" applyBorder="true" applyAlignment="true" applyProtection="true">
      <alignment horizontal="left" vertical="center" textRotation="0" wrapText="false" indent="0" shrinkToFit="false"/>
      <protection locked="true" hidden="true"/>
    </xf>
    <xf numFmtId="164" fontId="35" fillId="7" borderId="51" xfId="171" applyFont="true" applyBorder="true" applyAlignment="true" applyProtection="true">
      <alignment horizontal="left" vertical="center" textRotation="0" wrapText="false" indent="0" shrinkToFit="false"/>
      <protection locked="true" hidden="false"/>
    </xf>
    <xf numFmtId="164" fontId="27" fillId="0" borderId="0" xfId="0" applyFont="true" applyBorder="false" applyAlignment="true" applyProtection="false">
      <alignment horizontal="general" vertical="center" textRotation="0" wrapText="false" indent="0" shrinkToFit="false"/>
      <protection locked="true" hidden="false"/>
    </xf>
    <xf numFmtId="164" fontId="35" fillId="7" borderId="52" xfId="171" applyFont="true" applyBorder="true" applyAlignment="true" applyProtection="true">
      <alignment horizontal="left" vertical="center" textRotation="0" wrapText="false" indent="0" shrinkToFit="false"/>
      <protection locked="true" hidden="false"/>
    </xf>
    <xf numFmtId="165" fontId="27" fillId="32" borderId="0" xfId="0" applyFont="true" applyBorder="true" applyAlignment="true" applyProtection="true">
      <alignment horizontal="left" vertical="center" textRotation="0" wrapText="false" indent="0" shrinkToFit="false"/>
      <protection locked="true" hidden="true"/>
    </xf>
    <xf numFmtId="164" fontId="35" fillId="7" borderId="53" xfId="171" applyFont="true" applyBorder="true" applyAlignment="true" applyProtection="true">
      <alignment horizontal="left" vertical="center" textRotation="0" wrapText="false" indent="0" shrinkToFit="false"/>
      <protection locked="true" hidden="false"/>
    </xf>
    <xf numFmtId="164" fontId="36" fillId="30" borderId="26" xfId="0" applyFont="true" applyBorder="true" applyAlignment="true" applyProtection="true">
      <alignment horizontal="general" vertical="bottom" textRotation="0" wrapText="false" indent="0" shrinkToFit="false"/>
      <protection locked="true" hidden="false"/>
    </xf>
    <xf numFmtId="164" fontId="36" fillId="30" borderId="34" xfId="0" applyFont="true" applyBorder="true" applyAlignment="true" applyProtection="true">
      <alignment horizontal="general" vertical="bottom" textRotation="0" wrapText="false" indent="0" shrinkToFit="false"/>
      <protection locked="false" hidden="false"/>
    </xf>
    <xf numFmtId="164" fontId="35" fillId="7" borderId="52" xfId="171" applyFont="true" applyBorder="true" applyAlignment="true" applyProtection="true">
      <alignment horizontal="general" vertical="bottom" textRotation="0" wrapText="false" indent="0" shrinkToFit="false"/>
      <protection locked="true" hidden="false"/>
    </xf>
    <xf numFmtId="164" fontId="35" fillId="7" borderId="52" xfId="171" applyFont="true" applyBorder="true" applyAlignment="true" applyProtection="true">
      <alignment horizontal="general" vertical="bottom" textRotation="0" wrapText="false" indent="0" shrinkToFit="false"/>
      <protection locked="true" hidden="false"/>
    </xf>
    <xf numFmtId="164" fontId="27" fillId="0" borderId="0" xfId="0" applyFont="true" applyBorder="true" applyAlignment="true" applyProtection="true">
      <alignment horizontal="left" vertical="bottom" textRotation="0" wrapText="false" indent="0" shrinkToFit="false"/>
      <protection locked="true" hidden="true"/>
    </xf>
    <xf numFmtId="164" fontId="27" fillId="26" borderId="15" xfId="0" applyFont="true" applyBorder="true" applyAlignment="true" applyProtection="false">
      <alignment horizontal="center" vertical="center" textRotation="0" wrapText="false" indent="0" shrinkToFit="true"/>
      <protection locked="true" hidden="false"/>
    </xf>
    <xf numFmtId="164" fontId="27" fillId="32" borderId="23" xfId="0" applyFont="true" applyBorder="true" applyAlignment="true" applyProtection="true">
      <alignment horizontal="left" vertical="bottom" textRotation="0" wrapText="false" indent="0" shrinkToFit="false"/>
      <protection locked="true" hidden="true"/>
    </xf>
    <xf numFmtId="164" fontId="27" fillId="0" borderId="13" xfId="0" applyFont="true" applyBorder="true" applyAlignment="true" applyProtection="false">
      <alignment horizontal="center" vertical="center" textRotation="0" wrapText="false" indent="0" shrinkToFit="true"/>
      <protection locked="true" hidden="false"/>
    </xf>
    <xf numFmtId="164" fontId="27" fillId="27" borderId="0" xfId="0" applyFont="true" applyBorder="true" applyAlignment="true" applyProtection="true">
      <alignment horizontal="left" vertical="bottom" textRotation="0" wrapText="false" indent="0" shrinkToFit="true"/>
      <protection locked="true" hidden="true"/>
    </xf>
    <xf numFmtId="164" fontId="28" fillId="27" borderId="13" xfId="0" applyFont="true" applyBorder="true" applyAlignment="true" applyProtection="false">
      <alignment horizontal="center" vertical="center" textRotation="0" wrapText="false" indent="0" shrinkToFit="true"/>
      <protection locked="true" hidden="false"/>
    </xf>
    <xf numFmtId="164" fontId="35" fillId="7" borderId="53" xfId="171" applyFont="true" applyBorder="true" applyAlignment="true" applyProtection="true">
      <alignment horizontal="general" vertical="bottom" textRotation="0" wrapText="false" indent="0" shrinkToFit="false"/>
      <protection locked="true" hidden="false"/>
    </xf>
    <xf numFmtId="164" fontId="27" fillId="26" borderId="54" xfId="0" applyFont="true" applyBorder="true" applyAlignment="true" applyProtection="true">
      <alignment horizontal="center" vertical="bottom" textRotation="0" wrapText="false" indent="0" shrinkToFit="true"/>
      <protection locked="true" hidden="false"/>
    </xf>
    <xf numFmtId="164" fontId="34" fillId="30" borderId="13" xfId="0" applyFont="true" applyBorder="true" applyAlignment="true" applyProtection="true">
      <alignment horizontal="left" vertical="center" textRotation="0" wrapText="true" indent="0" shrinkToFit="false"/>
      <protection locked="true" hidden="true"/>
    </xf>
    <xf numFmtId="164" fontId="34" fillId="30" borderId="25" xfId="0" applyFont="true" applyBorder="true" applyAlignment="true" applyProtection="true">
      <alignment horizontal="left" vertical="center" textRotation="0" wrapText="true" indent="0" shrinkToFit="false"/>
      <protection locked="true" hidden="true"/>
    </xf>
    <xf numFmtId="164" fontId="34" fillId="30" borderId="26" xfId="0" applyFont="true" applyBorder="true" applyAlignment="true" applyProtection="true">
      <alignment horizontal="left" vertical="center" textRotation="0" wrapText="true" indent="0" shrinkToFit="false"/>
      <protection locked="true" hidden="true"/>
    </xf>
    <xf numFmtId="164" fontId="34" fillId="30" borderId="26" xfId="0" applyFont="true" applyBorder="true" applyAlignment="true" applyProtection="true">
      <alignment horizontal="left" vertical="center" textRotation="0" wrapText="false" indent="0" shrinkToFit="true"/>
      <protection locked="true" hidden="true"/>
    </xf>
    <xf numFmtId="164" fontId="34" fillId="30" borderId="26" xfId="0" applyFont="true" applyBorder="true" applyAlignment="true" applyProtection="true">
      <alignment horizontal="center" vertical="center" textRotation="0" wrapText="false" indent="0" shrinkToFit="true"/>
      <protection locked="true" hidden="true"/>
    </xf>
    <xf numFmtId="165" fontId="34" fillId="30" borderId="26" xfId="0" applyFont="true" applyBorder="true" applyAlignment="true" applyProtection="true">
      <alignment horizontal="left" vertical="center" textRotation="0" wrapText="false" indent="0" shrinkToFit="false"/>
      <protection locked="true" hidden="true"/>
    </xf>
    <xf numFmtId="164" fontId="34" fillId="30" borderId="26" xfId="0" applyFont="true" applyBorder="true" applyAlignment="true" applyProtection="false">
      <alignment horizontal="left" vertical="center" textRotation="0" wrapText="false" indent="0" shrinkToFit="false"/>
      <protection locked="true" hidden="false"/>
    </xf>
    <xf numFmtId="164" fontId="36" fillId="30" borderId="26" xfId="0" applyFont="true" applyBorder="true" applyAlignment="true" applyProtection="false">
      <alignment horizontal="center" vertical="center" textRotation="0" wrapText="false" indent="0" shrinkToFit="false"/>
      <protection locked="true" hidden="false"/>
    </xf>
    <xf numFmtId="164" fontId="36" fillId="30" borderId="26" xfId="0" applyFont="true" applyBorder="true" applyAlignment="true" applyProtection="true">
      <alignment horizontal="center" vertical="center" textRotation="0" wrapText="false" indent="0" shrinkToFit="false"/>
      <protection locked="true" hidden="false"/>
    </xf>
    <xf numFmtId="164" fontId="36" fillId="30" borderId="34" xfId="0" applyFont="true" applyBorder="true" applyAlignment="true" applyProtection="false">
      <alignment horizontal="center" vertical="center" textRotation="0" wrapText="false" indent="0" shrinkToFit="false"/>
      <protection locked="true" hidden="false"/>
    </xf>
    <xf numFmtId="164" fontId="34" fillId="0" borderId="0" xfId="0" applyFont="true" applyBorder="true" applyAlignment="true" applyProtection="false">
      <alignment horizontal="general" vertical="center" textRotation="0" wrapText="false" indent="0" shrinkToFit="false"/>
      <protection locked="true" hidden="false"/>
    </xf>
    <xf numFmtId="164" fontId="34" fillId="30" borderId="26" xfId="0" applyFont="true" applyBorder="true" applyAlignment="true" applyProtection="true">
      <alignment horizontal="left" vertical="center" textRotation="0" wrapText="false" indent="0" shrinkToFit="false"/>
      <protection locked="true" hidden="false"/>
    </xf>
    <xf numFmtId="164" fontId="36" fillId="30" borderId="34" xfId="0" applyFont="true" applyBorder="true" applyAlignment="true" applyProtection="true">
      <alignment horizontal="center" vertical="center" textRotation="0" wrapText="false" indent="0" shrinkToFit="false"/>
      <protection locked="true" hidden="false"/>
    </xf>
    <xf numFmtId="164" fontId="27" fillId="0" borderId="20" xfId="0" applyFont="true" applyBorder="true" applyAlignment="true" applyProtection="true">
      <alignment horizontal="left" vertical="center" textRotation="0" wrapText="false" indent="0" shrinkToFit="false"/>
      <protection locked="true" hidden="true"/>
    </xf>
    <xf numFmtId="164" fontId="27" fillId="0" borderId="21" xfId="0" applyFont="true" applyBorder="true" applyAlignment="true" applyProtection="true">
      <alignment horizontal="left" vertical="center" textRotation="0" wrapText="false" indent="0" shrinkToFit="false"/>
      <protection locked="true" hidden="true"/>
    </xf>
    <xf numFmtId="164" fontId="27" fillId="0" borderId="21" xfId="0" applyFont="true" applyBorder="true" applyAlignment="true" applyProtection="true">
      <alignment horizontal="left" vertical="center" textRotation="0" wrapText="false" indent="0" shrinkToFit="true"/>
      <protection locked="true" hidden="true"/>
    </xf>
    <xf numFmtId="164" fontId="27" fillId="0" borderId="0" xfId="0" applyFont="true" applyBorder="true" applyAlignment="true" applyProtection="true">
      <alignment horizontal="left" vertical="center" textRotation="0" wrapText="false" indent="0" shrinkToFit="true"/>
      <protection locked="true" hidden="true"/>
    </xf>
    <xf numFmtId="164" fontId="27" fillId="0" borderId="12" xfId="0" applyFont="true" applyBorder="true" applyAlignment="true" applyProtection="true">
      <alignment horizontal="left" vertical="center" textRotation="0" wrapText="false" indent="0" shrinkToFit="true"/>
      <protection locked="true" hidden="true"/>
    </xf>
    <xf numFmtId="164" fontId="27" fillId="0" borderId="0" xfId="0" applyFont="true" applyBorder="true" applyAlignment="true" applyProtection="true">
      <alignment horizontal="left" vertical="center" textRotation="0" wrapText="false" indent="0" shrinkToFit="false"/>
      <protection locked="true" hidden="true"/>
    </xf>
    <xf numFmtId="164" fontId="27" fillId="0" borderId="12" xfId="0" applyFont="true" applyBorder="true" applyAlignment="true" applyProtection="true">
      <alignment horizontal="left" vertical="center" textRotation="0" wrapText="false" indent="0" shrinkToFit="false"/>
      <protection locked="true" hidden="true"/>
    </xf>
    <xf numFmtId="164" fontId="27" fillId="0" borderId="0" xfId="0" applyFont="true" applyBorder="true" applyAlignment="true" applyProtection="true">
      <alignment horizontal="center" vertical="center" textRotation="0" wrapText="false" indent="0" shrinkToFit="true"/>
      <protection locked="true" hidden="true"/>
    </xf>
    <xf numFmtId="165" fontId="27" fillId="0" borderId="20" xfId="0" applyFont="true" applyBorder="true" applyAlignment="true" applyProtection="true">
      <alignment horizontal="left" vertical="center" textRotation="0" wrapText="false" indent="0" shrinkToFit="false"/>
      <protection locked="true" hidden="true"/>
    </xf>
    <xf numFmtId="165" fontId="27" fillId="32" borderId="21" xfId="0" applyFont="true" applyBorder="true" applyAlignment="true" applyProtection="true">
      <alignment horizontal="left" vertical="center" textRotation="0" wrapText="false" indent="0" shrinkToFit="false"/>
      <protection locked="true" hidden="true"/>
    </xf>
    <xf numFmtId="165" fontId="27" fillId="32" borderId="12" xfId="0" applyFont="true" applyBorder="true" applyAlignment="true" applyProtection="true">
      <alignment horizontal="left" vertical="center" textRotation="0" wrapText="false" indent="0" shrinkToFit="false"/>
      <protection locked="true" hidden="true"/>
    </xf>
    <xf numFmtId="165" fontId="27" fillId="32" borderId="20" xfId="0" applyFont="true" applyBorder="true" applyAlignment="true" applyProtection="true">
      <alignment horizontal="left" vertical="center" textRotation="0" wrapText="false" indent="0" shrinkToFit="false"/>
      <protection locked="true" hidden="true"/>
    </xf>
    <xf numFmtId="164" fontId="35" fillId="7" borderId="55" xfId="171" applyFont="true" applyBorder="true" applyAlignment="true" applyProtection="true">
      <alignment horizontal="left" vertical="center" textRotation="0" wrapText="false" indent="0" shrinkToFit="false"/>
      <protection locked="true" hidden="false"/>
    </xf>
    <xf numFmtId="164" fontId="29" fillId="7" borderId="56" xfId="0" applyFont="true" applyBorder="true" applyAlignment="true" applyProtection="true">
      <alignment horizontal="center" vertical="bottom" textRotation="0" wrapText="false" indent="0" shrinkToFit="true"/>
      <protection locked="false" hidden="false"/>
    </xf>
    <xf numFmtId="164" fontId="35" fillId="7" borderId="57" xfId="171" applyFont="true" applyBorder="true" applyAlignment="true" applyProtection="true">
      <alignment horizontal="left" vertical="center" textRotation="0" wrapText="false" indent="0" shrinkToFit="false"/>
      <protection locked="true" hidden="false"/>
    </xf>
    <xf numFmtId="164" fontId="29" fillId="7" borderId="58" xfId="0" applyFont="true" applyBorder="true" applyAlignment="true" applyProtection="true">
      <alignment horizontal="center" vertical="bottom" textRotation="0" wrapText="false" indent="0" shrinkToFit="true"/>
      <protection locked="false" hidden="false"/>
    </xf>
    <xf numFmtId="164" fontId="27" fillId="33" borderId="20" xfId="0" applyFont="true" applyBorder="true" applyAlignment="true" applyProtection="true">
      <alignment horizontal="left" vertical="center" textRotation="0" wrapText="false" indent="0" shrinkToFit="false"/>
      <protection locked="true" hidden="true"/>
    </xf>
    <xf numFmtId="165" fontId="27" fillId="32" borderId="19" xfId="0" applyFont="true" applyBorder="true" applyAlignment="true" applyProtection="true">
      <alignment horizontal="left" vertical="center" textRotation="0" wrapText="false" indent="0" shrinkToFit="false"/>
      <protection locked="true" hidden="true"/>
    </xf>
    <xf numFmtId="165" fontId="27" fillId="32" borderId="17" xfId="0" applyFont="true" applyBorder="true" applyAlignment="true" applyProtection="true">
      <alignment horizontal="left" vertical="center" textRotation="0" wrapText="false" indent="0" shrinkToFit="false"/>
      <protection locked="true" hidden="true"/>
    </xf>
    <xf numFmtId="165" fontId="27" fillId="32" borderId="18" xfId="0" applyFont="true" applyBorder="true" applyAlignment="true" applyProtection="true">
      <alignment horizontal="left" vertical="center" textRotation="0" wrapText="false" indent="0" shrinkToFit="false"/>
      <protection locked="true" hidden="true"/>
    </xf>
    <xf numFmtId="164" fontId="24" fillId="7" borderId="59" xfId="171" applyFont="true" applyBorder="true" applyAlignment="true" applyProtection="true">
      <alignment horizontal="center" vertical="center" textRotation="0" wrapText="false" indent="0" shrinkToFit="false"/>
      <protection locked="false" hidden="false"/>
    </xf>
    <xf numFmtId="164" fontId="24" fillId="7" borderId="33" xfId="171" applyFont="true" applyBorder="true" applyAlignment="true" applyProtection="true">
      <alignment horizontal="center" vertical="center" textRotation="0" wrapText="false" indent="0" shrinkToFit="false"/>
      <protection locked="false" hidden="false"/>
    </xf>
    <xf numFmtId="164" fontId="24" fillId="7" borderId="45" xfId="171" applyFont="true" applyBorder="true" applyAlignment="true" applyProtection="true">
      <alignment horizontal="center" vertical="center" textRotation="0" wrapText="false" indent="0" shrinkToFit="false"/>
      <protection locked="false" hidden="false"/>
    </xf>
    <xf numFmtId="164" fontId="27" fillId="33" borderId="0" xfId="0" applyFont="true" applyBorder="true" applyAlignment="true" applyProtection="true">
      <alignment horizontal="center" vertical="bottom" textRotation="0" wrapText="false" indent="0" shrinkToFit="true"/>
      <protection locked="true" hidden="true"/>
    </xf>
    <xf numFmtId="164" fontId="27" fillId="0" borderId="12" xfId="0" applyFont="true" applyBorder="true" applyAlignment="true" applyProtection="false">
      <alignment horizontal="general" vertical="center" textRotation="0" wrapText="false" indent="0" shrinkToFit="false"/>
      <protection locked="true" hidden="false"/>
    </xf>
    <xf numFmtId="164" fontId="27" fillId="0" borderId="21" xfId="0" applyFont="true" applyBorder="true" applyAlignment="true" applyProtection="true">
      <alignment horizontal="left" vertical="center" textRotation="0" wrapText="false" indent="0" shrinkToFit="false"/>
      <protection locked="true" hidden="true"/>
    </xf>
    <xf numFmtId="164" fontId="0" fillId="7" borderId="33" xfId="0" applyFont="true" applyBorder="true" applyAlignment="true" applyProtection="true">
      <alignment horizontal="center" vertical="bottom" textRotation="0" wrapText="false" indent="0" shrinkToFit="false"/>
      <protection locked="false" hidden="false"/>
    </xf>
    <xf numFmtId="164" fontId="24" fillId="7" borderId="32" xfId="171" applyFont="true" applyBorder="true" applyAlignment="true" applyProtection="true">
      <alignment horizontal="center" vertical="center" textRotation="0" wrapText="false" indent="0" shrinkToFit="false"/>
      <protection locked="false" hidden="false"/>
    </xf>
    <xf numFmtId="164" fontId="24" fillId="7" borderId="60" xfId="171" applyFont="true" applyBorder="true" applyAlignment="true" applyProtection="true">
      <alignment horizontal="center" vertical="center" textRotation="0" wrapText="false" indent="0" shrinkToFit="false"/>
      <protection locked="false" hidden="false"/>
    </xf>
    <xf numFmtId="164" fontId="24" fillId="7" borderId="61" xfId="171" applyFont="true" applyBorder="true" applyAlignment="true" applyProtection="true">
      <alignment horizontal="center" vertical="center" textRotation="0" wrapText="false" indent="0" shrinkToFit="false"/>
      <protection locked="false" hidden="false"/>
    </xf>
    <xf numFmtId="164" fontId="37" fillId="0" borderId="12" xfId="0" applyFont="true" applyBorder="true" applyAlignment="true" applyProtection="false">
      <alignment horizontal="general" vertical="center" textRotation="0" wrapText="false" indent="0" shrinkToFit="false"/>
      <protection locked="true" hidden="false"/>
    </xf>
    <xf numFmtId="164" fontId="27" fillId="0" borderId="12" xfId="0" applyFont="true" applyBorder="true" applyAlignment="true" applyProtection="false">
      <alignment horizontal="general" vertical="center" textRotation="0" wrapText="false" indent="0" shrinkToFit="false"/>
      <protection locked="true" hidden="false"/>
    </xf>
    <xf numFmtId="164" fontId="35" fillId="7" borderId="61" xfId="171" applyFont="true" applyBorder="true" applyAlignment="true" applyProtection="true">
      <alignment horizontal="left" vertical="center" textRotation="0" wrapText="false" indent="0" shrinkToFit="false"/>
      <protection locked="true" hidden="false"/>
    </xf>
    <xf numFmtId="164" fontId="27" fillId="26" borderId="62" xfId="0" applyFont="true" applyBorder="true" applyAlignment="true" applyProtection="false">
      <alignment horizontal="center" vertical="center" textRotation="0" wrapText="false" indent="0" shrinkToFit="true"/>
      <protection locked="true" hidden="false"/>
    </xf>
    <xf numFmtId="164" fontId="27" fillId="26" borderId="34" xfId="0" applyFont="true" applyBorder="true" applyAlignment="true" applyProtection="true">
      <alignment horizontal="center" vertical="center" textRotation="0" wrapText="false" indent="0" shrinkToFit="true"/>
      <protection locked="true" hidden="false"/>
    </xf>
    <xf numFmtId="165" fontId="27" fillId="32" borderId="23" xfId="0" applyFont="true" applyBorder="true" applyAlignment="true" applyProtection="true">
      <alignment horizontal="left" vertical="center" textRotation="0" wrapText="false" indent="0" shrinkToFit="false"/>
      <protection locked="true" hidden="true"/>
    </xf>
    <xf numFmtId="165" fontId="27" fillId="32" borderId="24" xfId="0" applyFont="true" applyBorder="true" applyAlignment="true" applyProtection="true">
      <alignment horizontal="left" vertical="center" textRotation="0" wrapText="false" indent="0" shrinkToFit="false"/>
      <protection locked="true" hidden="true"/>
    </xf>
    <xf numFmtId="165" fontId="27" fillId="32" borderId="22" xfId="0" applyFont="true" applyBorder="true" applyAlignment="true" applyProtection="true">
      <alignment horizontal="left" vertical="center" textRotation="0" wrapText="false" indent="0" shrinkToFit="false"/>
      <protection locked="true" hidden="true"/>
    </xf>
    <xf numFmtId="164" fontId="24" fillId="7" borderId="30" xfId="171" applyFont="true" applyBorder="true" applyAlignment="true" applyProtection="true">
      <alignment horizontal="center" vertical="center" textRotation="0" wrapText="false" indent="0" shrinkToFit="false"/>
      <protection locked="false" hidden="false"/>
    </xf>
    <xf numFmtId="164" fontId="27" fillId="26" borderId="13" xfId="0" applyFont="true" applyBorder="true" applyAlignment="true" applyProtection="true">
      <alignment horizontal="center" vertical="center" textRotation="0" wrapText="false" indent="0" shrinkToFit="true"/>
      <protection locked="true" hidden="false"/>
    </xf>
    <xf numFmtId="164" fontId="29" fillId="7" borderId="56" xfId="0" applyFont="true" applyBorder="true" applyAlignment="true" applyProtection="true">
      <alignment horizontal="center" vertical="bottom" textRotation="0" wrapText="false" indent="0" shrinkToFit="false"/>
      <protection locked="false" hidden="false"/>
    </xf>
    <xf numFmtId="164" fontId="29" fillId="7" borderId="58" xfId="0" applyFont="true" applyBorder="true" applyAlignment="true" applyProtection="true">
      <alignment horizontal="center" vertical="bottom" textRotation="0" wrapText="false" indent="0" shrinkToFit="false"/>
      <protection locked="false" hidden="false"/>
    </xf>
    <xf numFmtId="164" fontId="35" fillId="7" borderId="0" xfId="171" applyFont="true" applyBorder="true" applyAlignment="true" applyProtection="true">
      <alignment horizontal="left" vertical="center" textRotation="0" wrapText="false" indent="0" shrinkToFit="false"/>
      <protection locked="true" hidden="false"/>
    </xf>
    <xf numFmtId="164" fontId="35" fillId="7" borderId="60" xfId="171" applyFont="true" applyBorder="true" applyAlignment="true" applyProtection="true">
      <alignment horizontal="left" vertical="center" textRotation="0" wrapText="false" indent="0" shrinkToFit="false"/>
      <protection locked="true" hidden="false"/>
    </xf>
    <xf numFmtId="164" fontId="27" fillId="0" borderId="15" xfId="0" applyFont="true" applyBorder="true" applyAlignment="true" applyProtection="true">
      <alignment horizontal="left" vertical="bottom" textRotation="0" wrapText="false" indent="0" shrinkToFit="false"/>
      <protection locked="true" hidden="true"/>
    </xf>
    <xf numFmtId="164" fontId="35" fillId="7" borderId="63" xfId="171" applyFont="true" applyBorder="true" applyAlignment="true" applyProtection="true">
      <alignment horizontal="left" vertical="center" textRotation="0" wrapText="false" indent="0" shrinkToFit="false"/>
      <protection locked="true" hidden="false"/>
    </xf>
    <xf numFmtId="164" fontId="27" fillId="0" borderId="62" xfId="0" applyFont="true" applyBorder="true" applyAlignment="true" applyProtection="true">
      <alignment horizontal="left" vertical="bottom" textRotation="0" wrapText="false" indent="0" shrinkToFit="false"/>
      <protection locked="true" hidden="true"/>
    </xf>
    <xf numFmtId="164" fontId="24" fillId="7" borderId="0" xfId="171" applyFont="true" applyBorder="true" applyAlignment="true" applyProtection="true">
      <alignment horizontal="center" vertical="center" textRotation="0" wrapText="false" indent="0" shrinkToFit="false"/>
      <protection locked="false" hidden="false"/>
    </xf>
    <xf numFmtId="164" fontId="27" fillId="0" borderId="17" xfId="0" applyFont="true" applyBorder="true" applyAlignment="true" applyProtection="true">
      <alignment horizontal="left" vertical="center" textRotation="0" wrapText="false" indent="0" shrinkToFit="true"/>
      <protection locked="true" hidden="true"/>
    </xf>
    <xf numFmtId="164" fontId="27" fillId="0" borderId="18" xfId="0" applyFont="true" applyBorder="true" applyAlignment="true" applyProtection="true">
      <alignment horizontal="left" vertical="center" textRotation="0" wrapText="false" indent="0" shrinkToFit="true"/>
      <protection locked="true" hidden="true"/>
    </xf>
    <xf numFmtId="164" fontId="38" fillId="26" borderId="13" xfId="0" applyFont="true" applyBorder="true" applyAlignment="true" applyProtection="true">
      <alignment horizontal="center" vertical="center" textRotation="0" wrapText="false" indent="0" shrinkToFit="true"/>
      <protection locked="true" hidden="false"/>
    </xf>
    <xf numFmtId="164" fontId="38" fillId="26" borderId="15" xfId="0" applyFont="true" applyBorder="true" applyAlignment="true" applyProtection="true">
      <alignment horizontal="center" vertical="center" textRotation="0" wrapText="false" indent="0" shrinkToFit="true"/>
      <protection locked="true" hidden="false"/>
    </xf>
    <xf numFmtId="164" fontId="27" fillId="29" borderId="13" xfId="0" applyFont="true" applyBorder="true" applyAlignment="true" applyProtection="false">
      <alignment horizontal="general" vertical="center" textRotation="0" wrapText="false" indent="0" shrinkToFit="true"/>
      <protection locked="true" hidden="false"/>
    </xf>
    <xf numFmtId="164" fontId="24" fillId="7" borderId="44" xfId="171" applyFont="true" applyBorder="true" applyAlignment="true" applyProtection="true">
      <alignment horizontal="center" vertical="center" textRotation="0" wrapText="false" indent="0" shrinkToFit="false"/>
      <protection locked="false" hidden="false"/>
    </xf>
    <xf numFmtId="164" fontId="24" fillId="0" borderId="13" xfId="171" applyFont="true" applyBorder="true" applyAlignment="true" applyProtection="true">
      <alignment horizontal="general" vertical="center" textRotation="0" wrapText="false" indent="0" shrinkToFit="false"/>
      <protection locked="true" hidden="false"/>
    </xf>
    <xf numFmtId="164" fontId="27" fillId="33" borderId="0" xfId="0" applyFont="true" applyBorder="false" applyAlignment="true" applyProtection="false">
      <alignment horizontal="center" vertical="bottom" textRotation="0" wrapText="false" indent="0" shrinkToFit="false"/>
      <protection locked="true" hidden="false"/>
    </xf>
    <xf numFmtId="164" fontId="27" fillId="33" borderId="0" xfId="0" applyFont="true" applyBorder="false" applyAlignment="true" applyProtection="false">
      <alignment horizontal="left" vertical="bottom" textRotation="0" wrapText="false" indent="0" shrinkToFit="false"/>
      <protection locked="true" hidden="false"/>
    </xf>
    <xf numFmtId="164" fontId="24" fillId="7" borderId="30" xfId="171" applyFont="true" applyBorder="true" applyAlignment="true" applyProtection="true">
      <alignment horizontal="center" vertical="center" textRotation="0" wrapText="false" indent="0" shrinkToFit="false"/>
      <protection locked="true" hidden="false"/>
    </xf>
    <xf numFmtId="164" fontId="27" fillId="26" borderId="15" xfId="0" applyFont="true" applyBorder="true" applyAlignment="true" applyProtection="true">
      <alignment horizontal="center" vertical="center" textRotation="0" wrapText="false" indent="0" shrinkToFit="true"/>
      <protection locked="true" hidden="false"/>
    </xf>
    <xf numFmtId="164" fontId="24" fillId="7" borderId="33" xfId="171" applyFont="true" applyBorder="true" applyAlignment="true" applyProtection="true">
      <alignment horizontal="center" vertical="center" textRotation="0" wrapText="false" indent="0" shrinkToFit="false"/>
      <protection locked="true" hidden="false"/>
    </xf>
    <xf numFmtId="164" fontId="27" fillId="33" borderId="0" xfId="0" applyFont="true" applyBorder="false" applyAlignment="false" applyProtection="false">
      <alignment horizontal="general" vertical="bottom" textRotation="0" wrapText="false" indent="0" shrinkToFit="false"/>
      <protection locked="true" hidden="false"/>
    </xf>
    <xf numFmtId="164" fontId="34" fillId="33" borderId="12" xfId="0" applyFont="true" applyBorder="true" applyAlignment="true" applyProtection="false">
      <alignment horizontal="general" vertical="center" textRotation="0" wrapText="false" indent="0" shrinkToFit="false"/>
      <protection locked="true" hidden="false"/>
    </xf>
    <xf numFmtId="164" fontId="35" fillId="7" borderId="63" xfId="171" applyFont="true" applyBorder="true" applyAlignment="true" applyProtection="true">
      <alignment horizontal="general" vertical="center" textRotation="0" wrapText="false" indent="0" shrinkToFit="false"/>
      <protection locked="true" hidden="false"/>
    </xf>
    <xf numFmtId="164" fontId="35" fillId="7" borderId="61" xfId="171" applyFont="true" applyBorder="true" applyAlignment="true" applyProtection="true">
      <alignment horizontal="general" vertical="center" textRotation="0" wrapText="false" indent="0" shrinkToFit="false"/>
      <protection locked="true" hidden="false"/>
    </xf>
    <xf numFmtId="164" fontId="27" fillId="33" borderId="19" xfId="0" applyFont="true" applyBorder="true" applyAlignment="true" applyProtection="true">
      <alignment horizontal="left" vertical="center" textRotation="0" wrapText="false" indent="0" shrinkToFit="false"/>
      <protection locked="true" hidden="true"/>
    </xf>
    <xf numFmtId="164" fontId="27" fillId="0" borderId="19" xfId="0" applyFont="true" applyBorder="true" applyAlignment="true" applyProtection="true">
      <alignment horizontal="left" vertical="center" textRotation="0" wrapText="false" indent="0" shrinkToFit="true"/>
      <protection locked="true" hidden="true"/>
    </xf>
    <xf numFmtId="164" fontId="27" fillId="0" borderId="17" xfId="0" applyFont="true" applyBorder="true" applyAlignment="true" applyProtection="true">
      <alignment horizontal="left" vertical="center" textRotation="0" wrapText="false" indent="0" shrinkToFit="false"/>
      <protection locked="true" hidden="true"/>
    </xf>
    <xf numFmtId="164" fontId="27" fillId="0" borderId="18" xfId="0" applyFont="true" applyBorder="true" applyAlignment="true" applyProtection="true">
      <alignment horizontal="left" vertical="center" textRotation="0" wrapText="false" indent="0" shrinkToFit="false"/>
      <protection locked="true" hidden="true"/>
    </xf>
    <xf numFmtId="164" fontId="27" fillId="32" borderId="17" xfId="0" applyFont="true" applyBorder="true" applyAlignment="true" applyProtection="true">
      <alignment horizontal="left" vertical="center" textRotation="0" wrapText="false" indent="0" shrinkToFit="false"/>
      <protection locked="true" hidden="true"/>
    </xf>
    <xf numFmtId="164" fontId="27" fillId="32" borderId="0" xfId="0" applyFont="true" applyBorder="true" applyAlignment="true" applyProtection="true">
      <alignment horizontal="left" vertical="center" textRotation="0" wrapText="false" indent="0" shrinkToFit="false"/>
      <protection locked="true" hidden="true"/>
    </xf>
    <xf numFmtId="164" fontId="27" fillId="0" borderId="17" xfId="0" applyFont="true" applyBorder="true" applyAlignment="true" applyProtection="true">
      <alignment horizontal="center" vertical="center" textRotation="0" wrapText="false" indent="0" shrinkToFit="true"/>
      <protection locked="true" hidden="true"/>
    </xf>
    <xf numFmtId="165" fontId="27" fillId="0" borderId="15" xfId="0" applyFont="true" applyBorder="true" applyAlignment="true" applyProtection="true">
      <alignment horizontal="left" vertical="center" textRotation="0" wrapText="false" indent="0" shrinkToFit="false"/>
      <protection locked="true" hidden="true"/>
    </xf>
    <xf numFmtId="168" fontId="27" fillId="0" borderId="19" xfId="0" applyFont="true" applyBorder="true" applyAlignment="true" applyProtection="true">
      <alignment horizontal="left" vertical="bottom" textRotation="0" wrapText="false" indent="0" shrinkToFit="false"/>
      <protection locked="true" hidden="true"/>
    </xf>
    <xf numFmtId="165" fontId="27" fillId="32" borderId="15" xfId="0" applyFont="true" applyBorder="true" applyAlignment="true" applyProtection="true">
      <alignment horizontal="left" vertical="center" textRotation="0" wrapText="false" indent="0" shrinkToFit="false"/>
      <protection locked="true" hidden="true"/>
    </xf>
    <xf numFmtId="164" fontId="35" fillId="7" borderId="64" xfId="171" applyFont="true" applyBorder="true" applyAlignment="true" applyProtection="true">
      <alignment horizontal="general" vertical="center" textRotation="0" wrapText="false" indent="0" shrinkToFit="false"/>
      <protection locked="true" hidden="false"/>
    </xf>
    <xf numFmtId="164" fontId="27" fillId="33" borderId="24" xfId="0" applyFont="true" applyBorder="true" applyAlignment="true" applyProtection="true">
      <alignment horizontal="center" vertical="bottom" textRotation="0" wrapText="false" indent="0" shrinkToFit="false"/>
      <protection locked="true" hidden="true"/>
    </xf>
    <xf numFmtId="164" fontId="27" fillId="33" borderId="23" xfId="0" applyFont="true" applyBorder="true" applyAlignment="true" applyProtection="true">
      <alignment horizontal="left" vertical="center" textRotation="0" wrapText="false" indent="0" shrinkToFit="false"/>
      <protection locked="true" hidden="true"/>
    </xf>
    <xf numFmtId="164" fontId="27" fillId="33" borderId="24" xfId="0" applyFont="true" applyBorder="true" applyAlignment="true" applyProtection="true">
      <alignment horizontal="left" vertical="bottom" textRotation="0" wrapText="false" indent="0" shrinkToFit="false"/>
      <protection locked="true" hidden="true"/>
    </xf>
    <xf numFmtId="164" fontId="27" fillId="0" borderId="24" xfId="0" applyFont="true" applyBorder="true" applyAlignment="true" applyProtection="true">
      <alignment horizontal="left" vertical="center" textRotation="0" wrapText="false" indent="0" shrinkToFit="false"/>
      <protection locked="true" hidden="true"/>
    </xf>
    <xf numFmtId="164" fontId="27" fillId="0" borderId="23" xfId="0" applyFont="true" applyBorder="true" applyAlignment="true" applyProtection="true">
      <alignment horizontal="left" vertical="center" textRotation="0" wrapText="false" indent="0" shrinkToFit="true"/>
      <protection locked="true" hidden="true"/>
    </xf>
    <xf numFmtId="164" fontId="27" fillId="0" borderId="24" xfId="0" applyFont="true" applyBorder="true" applyAlignment="true" applyProtection="true">
      <alignment horizontal="left" vertical="center" textRotation="0" wrapText="false" indent="0" shrinkToFit="true"/>
      <protection locked="true" hidden="true"/>
    </xf>
    <xf numFmtId="164" fontId="27" fillId="0" borderId="22" xfId="0" applyFont="true" applyBorder="true" applyAlignment="true" applyProtection="true">
      <alignment horizontal="left" vertical="center" textRotation="0" wrapText="false" indent="0" shrinkToFit="true"/>
      <protection locked="true" hidden="true"/>
    </xf>
    <xf numFmtId="164" fontId="27" fillId="0" borderId="22" xfId="0" applyFont="true" applyBorder="true" applyAlignment="true" applyProtection="true">
      <alignment horizontal="left" vertical="center" textRotation="0" wrapText="false" indent="0" shrinkToFit="false"/>
      <protection locked="true" hidden="true"/>
    </xf>
    <xf numFmtId="164" fontId="27" fillId="32" borderId="24" xfId="0" applyFont="true" applyBorder="true" applyAlignment="true" applyProtection="true">
      <alignment horizontal="left" vertical="center" textRotation="0" wrapText="false" indent="0" shrinkToFit="false"/>
      <protection locked="true" hidden="true"/>
    </xf>
    <xf numFmtId="164" fontId="27" fillId="0" borderId="23" xfId="0" applyFont="true" applyBorder="true" applyAlignment="true" applyProtection="true">
      <alignment horizontal="left" vertical="bottom" textRotation="0" wrapText="false" indent="0" shrinkToFit="false"/>
      <protection locked="true" hidden="true"/>
    </xf>
    <xf numFmtId="164" fontId="27" fillId="0" borderId="24" xfId="0" applyFont="true" applyBorder="true" applyAlignment="true" applyProtection="true">
      <alignment horizontal="center" vertical="center" textRotation="0" wrapText="false" indent="0" shrinkToFit="true"/>
      <protection locked="true" hidden="true"/>
    </xf>
    <xf numFmtId="165" fontId="27" fillId="0" borderId="62" xfId="0" applyFont="true" applyBorder="true" applyAlignment="true" applyProtection="true">
      <alignment horizontal="left" vertical="center" textRotation="0" wrapText="false" indent="0" shrinkToFit="false"/>
      <protection locked="true" hidden="true"/>
    </xf>
    <xf numFmtId="165" fontId="27" fillId="32" borderId="62" xfId="0" applyFont="true" applyBorder="true" applyAlignment="true" applyProtection="true">
      <alignment horizontal="left" vertical="center" textRotation="0" wrapText="false" indent="0" shrinkToFit="false"/>
      <protection locked="true" hidden="true"/>
    </xf>
    <xf numFmtId="164" fontId="35" fillId="7" borderId="65" xfId="171" applyFont="true" applyBorder="true" applyAlignment="true" applyProtection="true">
      <alignment horizontal="general" vertical="center" textRotation="0" wrapText="false" indent="0" shrinkToFit="false"/>
      <protection locked="true" hidden="false"/>
    </xf>
    <xf numFmtId="164" fontId="27" fillId="0" borderId="0" xfId="0" applyFont="true" applyBorder="true" applyAlignment="false" applyProtection="false">
      <alignment horizontal="general" vertical="bottom" textRotation="0" wrapText="false" indent="0" shrinkToFit="false"/>
      <protection locked="true" hidden="false"/>
    </xf>
    <xf numFmtId="164" fontId="27" fillId="0" borderId="0" xfId="0" applyFont="true" applyBorder="true" applyAlignment="true" applyProtection="false">
      <alignment horizontal="center" vertical="bottom" textRotation="0" wrapText="false" indent="0" shrinkToFit="false"/>
      <protection locked="true" hidden="false"/>
    </xf>
    <xf numFmtId="164" fontId="27" fillId="0" borderId="0" xfId="0" applyFont="true" applyBorder="true" applyAlignment="true" applyProtection="false">
      <alignment horizontal="general" vertical="bottom" textRotation="0" wrapText="false" indent="0" shrinkToFit="true"/>
      <protection locked="true" hidden="false"/>
    </xf>
    <xf numFmtId="164" fontId="27" fillId="0" borderId="0" xfId="0" applyFont="true" applyBorder="true" applyAlignment="true" applyProtection="true">
      <alignment horizontal="center" vertical="bottom" textRotation="0" wrapText="false" indent="0" shrinkToFit="false"/>
      <protection locked="true" hidden="false"/>
    </xf>
  </cellXfs>
  <cellStyles count="158">
    <cellStyle name="Normal" xfId="0" builtinId="0"/>
    <cellStyle name="Comma" xfId="15" builtinId="3"/>
    <cellStyle name="Comma [0]" xfId="16" builtinId="6"/>
    <cellStyle name="Currency" xfId="17" builtinId="4"/>
    <cellStyle name="Currency [0]" xfId="18" builtinId="7"/>
    <cellStyle name="Percent" xfId="19" builtinId="5"/>
    <cellStyle name="20% - Accent1 2" xfId="20"/>
    <cellStyle name="20% - Accent1 3" xfId="21"/>
    <cellStyle name="20% - Accent1 4" xfId="22"/>
    <cellStyle name="20% - Accent2 2" xfId="23"/>
    <cellStyle name="20% - Accent2 3" xfId="24"/>
    <cellStyle name="20% - Accent2 4" xfId="25"/>
    <cellStyle name="20% - Accent3 2" xfId="26"/>
    <cellStyle name="20% - Accent3 3" xfId="27"/>
    <cellStyle name="20% - Accent3 4" xfId="28"/>
    <cellStyle name="20% - Accent4 2" xfId="29"/>
    <cellStyle name="20% - Accent4 3" xfId="30"/>
    <cellStyle name="20% - Accent4 4" xfId="31"/>
    <cellStyle name="20% - Accent5 2" xfId="32"/>
    <cellStyle name="20% - Accent5 3" xfId="33"/>
    <cellStyle name="20% - Accent5 4" xfId="34"/>
    <cellStyle name="20% - Accent6 2" xfId="35"/>
    <cellStyle name="20% - Accent6 3" xfId="36"/>
    <cellStyle name="20% - Accent6 4" xfId="37"/>
    <cellStyle name="40% - Accent1 2" xfId="38"/>
    <cellStyle name="40% - Accent1 3" xfId="39"/>
    <cellStyle name="40% - Accent1 4" xfId="40"/>
    <cellStyle name="40% - Accent2 2" xfId="41"/>
    <cellStyle name="40% - Accent2 3" xfId="42"/>
    <cellStyle name="40% - Accent2 4" xfId="43"/>
    <cellStyle name="40% - Accent3 2" xfId="44"/>
    <cellStyle name="40% - Accent3 3" xfId="45"/>
    <cellStyle name="40% - Accent3 4" xfId="46"/>
    <cellStyle name="40% - Accent4 2" xfId="47"/>
    <cellStyle name="40% - Accent4 3" xfId="48"/>
    <cellStyle name="40% - Accent4 4" xfId="49"/>
    <cellStyle name="40% - Accent5 2" xfId="50"/>
    <cellStyle name="40% - Accent5 3" xfId="51"/>
    <cellStyle name="40% - Accent5 4" xfId="52"/>
    <cellStyle name="40% - Accent6 2" xfId="53"/>
    <cellStyle name="40% - Accent6 3" xfId="54"/>
    <cellStyle name="40% - Accent6 4" xfId="55"/>
    <cellStyle name="60% - Accent1 2" xfId="56"/>
    <cellStyle name="60% - Accent1 3" xfId="57"/>
    <cellStyle name="60% - Accent1 4" xfId="58"/>
    <cellStyle name="60% - Accent2 2" xfId="59"/>
    <cellStyle name="60% - Accent2 3" xfId="60"/>
    <cellStyle name="60% - Accent2 4" xfId="61"/>
    <cellStyle name="60% - Accent3 2" xfId="62"/>
    <cellStyle name="60% - Accent3 3" xfId="63"/>
    <cellStyle name="60% - Accent3 4" xfId="64"/>
    <cellStyle name="60% - Accent4 2" xfId="65"/>
    <cellStyle name="60% - Accent4 3" xfId="66"/>
    <cellStyle name="60% - Accent4 4" xfId="67"/>
    <cellStyle name="60% - Accent5 2" xfId="68"/>
    <cellStyle name="60% - Accent5 3" xfId="69"/>
    <cellStyle name="60% - Accent5 4" xfId="70"/>
    <cellStyle name="60% - Accent6 2" xfId="71"/>
    <cellStyle name="60% - Accent6 3" xfId="72"/>
    <cellStyle name="60% - Accent6 4" xfId="73"/>
    <cellStyle name="Accent1 2" xfId="74"/>
    <cellStyle name="Accent1 3" xfId="75"/>
    <cellStyle name="Accent1 4" xfId="76"/>
    <cellStyle name="Accent2 2" xfId="77"/>
    <cellStyle name="Accent2 3" xfId="78"/>
    <cellStyle name="Accent2 4" xfId="79"/>
    <cellStyle name="Accent3 2" xfId="80"/>
    <cellStyle name="Accent3 3" xfId="81"/>
    <cellStyle name="Accent3 4" xfId="82"/>
    <cellStyle name="Accent4 2" xfId="83"/>
    <cellStyle name="Accent4 3" xfId="84"/>
    <cellStyle name="Accent4 4" xfId="85"/>
    <cellStyle name="Accent5 2" xfId="86"/>
    <cellStyle name="Accent5 3" xfId="87"/>
    <cellStyle name="Accent5 4" xfId="88"/>
    <cellStyle name="Accent6 2" xfId="89"/>
    <cellStyle name="Accent6 3" xfId="90"/>
    <cellStyle name="Accent6 4" xfId="91"/>
    <cellStyle name="Bad 2" xfId="92"/>
    <cellStyle name="Bad 3" xfId="93"/>
    <cellStyle name="Bad 4" xfId="94"/>
    <cellStyle name="Calculation 2" xfId="95"/>
    <cellStyle name="Calculation 3" xfId="96"/>
    <cellStyle name="Calculation 4" xfId="97"/>
    <cellStyle name="Check Cell 2" xfId="98"/>
    <cellStyle name="Check Cell 3" xfId="99"/>
    <cellStyle name="Check Cell 4" xfId="100"/>
    <cellStyle name="Explanatory Text 2" xfId="101"/>
    <cellStyle name="Explanatory Text 3" xfId="102"/>
    <cellStyle name="Explanatory Text 4" xfId="103"/>
    <cellStyle name="Good 2" xfId="104"/>
    <cellStyle name="Good 3" xfId="105"/>
    <cellStyle name="Good 4" xfId="106"/>
    <cellStyle name="Heading 1 2" xfId="107"/>
    <cellStyle name="Heading 1 3" xfId="108"/>
    <cellStyle name="Heading 1 4" xfId="109"/>
    <cellStyle name="Heading 2 2" xfId="110"/>
    <cellStyle name="Heading 2 3" xfId="111"/>
    <cellStyle name="Heading 2 4" xfId="112"/>
    <cellStyle name="Heading 3 2" xfId="113"/>
    <cellStyle name="Heading 3 2 2" xfId="114"/>
    <cellStyle name="Heading 3 3" xfId="115"/>
    <cellStyle name="Heading 3 3 2" xfId="116"/>
    <cellStyle name="Heading 3 4" xfId="117"/>
    <cellStyle name="Heading 3 4 2" xfId="118"/>
    <cellStyle name="Heading 3 5" xfId="119"/>
    <cellStyle name="Heading 4 2" xfId="120"/>
    <cellStyle name="Heading 4 3" xfId="121"/>
    <cellStyle name="Heading 4 4" xfId="122"/>
    <cellStyle name="Hyperlink 2" xfId="123"/>
    <cellStyle name="Hyperlink 3" xfId="124"/>
    <cellStyle name="Input 2" xfId="125"/>
    <cellStyle name="Input 3" xfId="126"/>
    <cellStyle name="Input 4" xfId="127"/>
    <cellStyle name="Linked Cell 2" xfId="128"/>
    <cellStyle name="Linked Cell 3" xfId="129"/>
    <cellStyle name="Linked Cell 4" xfId="130"/>
    <cellStyle name="Neutral 2" xfId="131"/>
    <cellStyle name="Neutral 3" xfId="132"/>
    <cellStyle name="Neutral 4" xfId="133"/>
    <cellStyle name="Normal 107" xfId="134"/>
    <cellStyle name="Normal 107 2" xfId="135"/>
    <cellStyle name="Normal 2" xfId="136"/>
    <cellStyle name="Normal 2 2" xfId="137"/>
    <cellStyle name="Normal 2 3" xfId="138"/>
    <cellStyle name="Normal 3" xfId="139"/>
    <cellStyle name="Normal 3 2" xfId="140"/>
    <cellStyle name="Normal 4" xfId="141"/>
    <cellStyle name="Normal 4 2" xfId="142"/>
    <cellStyle name="Normal 4 2 2" xfId="143"/>
    <cellStyle name="Normal 4 3" xfId="144"/>
    <cellStyle name="Normal 4 3 2" xfId="145"/>
    <cellStyle name="Normal 4 4" xfId="146"/>
    <cellStyle name="Normal 5" xfId="147"/>
    <cellStyle name="Normal 5 2" xfId="148"/>
    <cellStyle name="Normal 6" xfId="149"/>
    <cellStyle name="Normal 6 2" xfId="150"/>
    <cellStyle name="Normal 7" xfId="151"/>
    <cellStyle name="Normal 75_BallGrid 2" xfId="152"/>
    <cellStyle name="Normal 77" xfId="153"/>
    <cellStyle name="Note 2" xfId="154"/>
    <cellStyle name="Note 3" xfId="155"/>
    <cellStyle name="Note 4" xfId="156"/>
    <cellStyle name="Output 2" xfId="157"/>
    <cellStyle name="Output 3" xfId="158"/>
    <cellStyle name="Output 4" xfId="159"/>
    <cellStyle name="Title 2" xfId="160"/>
    <cellStyle name="Title 3" xfId="161"/>
    <cellStyle name="Title 4" xfId="162"/>
    <cellStyle name="Total 2" xfId="163"/>
    <cellStyle name="Total 3" xfId="164"/>
    <cellStyle name="Total 4" xfId="165"/>
    <cellStyle name="Warning Text 2" xfId="166"/>
    <cellStyle name="Warning Text 3" xfId="167"/>
    <cellStyle name="Warning Text 4" xfId="168"/>
    <cellStyle name="Excel Built-in Bad" xfId="169"/>
    <cellStyle name="Excel Built-in Neutral" xfId="170"/>
    <cellStyle name="Excel Built-in Input" xfId="171"/>
  </cellStyles>
  <dxfs count="502">
    <dxf>
      <font>
        <b val="0"/>
        <i val="1"/>
        <strike val="0"/>
        <color rgb="FF95B3D7"/>
      </font>
    </dxf>
    <dxf>
      <font>
        <color rgb="FF9C0006"/>
      </font>
      <fill>
        <patternFill>
          <bgColor rgb="FFFFC7CE"/>
        </patternFill>
      </fill>
    </dxf>
    <dxf>
      <font>
        <b val="0"/>
        <i val="1"/>
        <strike val="0"/>
        <color rgb="FF95B3D7"/>
      </font>
    </dxf>
    <dxf>
      <font>
        <color rgb="FF9C0006"/>
      </font>
      <fill>
        <patternFill>
          <bgColor rgb="FFFFC7CE"/>
        </patternFill>
      </fill>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1"/>
        <strike val="0"/>
        <color rgb="FF95B3D7"/>
      </font>
    </dxf>
    <dxf>
      <font>
        <b val="0"/>
        <i val="1"/>
        <strike val="0"/>
        <color rgb="FF95B3D7"/>
      </font>
    </dxf>
    <dxf>
      <font>
        <b val="0"/>
        <i val="1"/>
        <strike val="0"/>
        <color rgb="FF95B3D7"/>
      </font>
    </dxf>
    <dxf>
      <font>
        <b val="0"/>
        <i val="1"/>
        <strike val="0"/>
        <color rgb="FF95B3D7"/>
      </font>
    </dxf>
    <dxf>
      <font>
        <color rgb="FF9C0006"/>
      </font>
      <fill>
        <patternFill>
          <bgColor rgb="FFFFC7CE"/>
        </patternFill>
      </fill>
    </dxf>
    <dxf>
      <font>
        <b val="0"/>
        <i val="1"/>
        <color rgb="FF95B3D7"/>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1"/>
        <strike val="0"/>
        <color rgb="FF95B3D7"/>
      </font>
    </dxf>
    <dxf>
      <font>
        <color rgb="FF9C0006"/>
      </font>
      <fill>
        <patternFill>
          <bgColor rgb="FFFFC7CE"/>
        </patternFill>
      </fill>
    </dxf>
    <dxf>
      <font>
        <color rgb="FF9C6500"/>
      </font>
      <fill>
        <patternFill>
          <bgColor rgb="FFFFFF00"/>
        </patternFill>
      </fill>
    </dxf>
    <dxf>
      <font>
        <b val="0"/>
        <i val="1"/>
        <color rgb="FF95B3D7"/>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1"/>
        <strike val="0"/>
        <color rgb="FF95B3D7"/>
      </font>
    </dxf>
    <dxf>
      <font>
        <color rgb="FF9C6500"/>
      </font>
      <fill>
        <patternFill>
          <bgColor rgb="FFFFFF00"/>
        </patternFill>
      </fill>
    </dxf>
    <dxf>
      <font>
        <b val="0"/>
        <i val="1"/>
        <color rgb="FF95B3D7"/>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1"/>
        <strike val="0"/>
        <color rgb="FF95B3D7"/>
      </font>
    </dxf>
    <dxf>
      <font>
        <color rgb="FF9C6500"/>
      </font>
      <fill>
        <patternFill>
          <bgColor rgb="FFFFFF00"/>
        </patternFill>
      </fill>
    </dxf>
    <dxf>
      <font>
        <b val="0"/>
        <i val="1"/>
        <color rgb="FF95B3D7"/>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1"/>
        <strike val="0"/>
        <color rgb="FF95B3D7"/>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1"/>
        <strike val="0"/>
        <color rgb="FF95B3D7"/>
      </font>
    </dxf>
    <dxf>
      <font>
        <color rgb="FF9C6500"/>
      </font>
      <fill>
        <patternFill>
          <bgColor rgb="FFFFFF00"/>
        </patternFill>
      </fill>
    </dxf>
    <dxf>
      <font>
        <b val="0"/>
        <i val="1"/>
        <color rgb="FF95B3D7"/>
      </font>
    </dxf>
    <dxf>
      <font>
        <color rgb="FF9C0006"/>
      </font>
      <fill>
        <patternFill>
          <bgColor rgb="FFFFC7CE"/>
        </patternFill>
      </fill>
    </dxf>
    <dxf>
      <font>
        <color rgb="FF9C6500"/>
      </font>
      <fill>
        <patternFill>
          <bgColor rgb="FFFFFF00"/>
        </patternFill>
      </fill>
    </dxf>
    <dxf>
      <font>
        <b val="0"/>
        <i val="1"/>
        <color rgb="FF95B3D7"/>
      </font>
    </dxf>
    <dxf>
      <font>
        <color rgb="FF9C0006"/>
      </font>
      <fill>
        <patternFill>
          <bgColor rgb="FFFFC7CE"/>
        </patternFill>
      </fill>
    </dxf>
    <dxf>
      <font>
        <color rgb="FF9C0006"/>
      </font>
      <fill>
        <patternFill>
          <bgColor rgb="FFFFC7CE"/>
        </patternFill>
      </fill>
    </dxf>
    <dxf>
      <font>
        <b val="0"/>
        <i val="1"/>
        <strike val="0"/>
        <color rgb="FF95B3D7"/>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1"/>
        <strike val="0"/>
        <color rgb="FF95B3D7"/>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1"/>
        <strike val="0"/>
        <color rgb="FF95B3D7"/>
      </font>
    </dxf>
    <dxf>
      <font>
        <color rgb="FF9C6500"/>
      </font>
      <fill>
        <patternFill>
          <bgColor rgb="FFFFFF00"/>
        </patternFill>
      </fill>
    </dxf>
    <dxf>
      <font>
        <b val="0"/>
        <i val="1"/>
        <color rgb="FF95B3D7"/>
      </font>
    </dxf>
    <dxf>
      <font>
        <color rgb="FF9C0006"/>
      </font>
      <fill>
        <patternFill>
          <bgColor rgb="FFFFC7CE"/>
        </patternFill>
      </fill>
    </dxf>
    <dxf>
      <font>
        <color rgb="FF9C0006"/>
      </font>
      <fill>
        <patternFill>
          <bgColor rgb="FFFFC7CE"/>
        </patternFill>
      </fill>
    </dxf>
    <dxf>
      <font>
        <color rgb="FF9C6500"/>
      </font>
      <fill>
        <patternFill>
          <bgColor rgb="FFFFFF00"/>
        </patternFill>
      </fill>
    </dxf>
    <dxf>
      <font>
        <b val="0"/>
        <i val="1"/>
        <color rgb="FF95B3D7"/>
      </font>
    </dxf>
    <dxf>
      <font>
        <color rgb="FF9C6500"/>
      </font>
      <fill>
        <patternFill>
          <bgColor rgb="FFFFFF00"/>
        </patternFill>
      </fill>
    </dxf>
    <dxf>
      <font>
        <b val="0"/>
        <i val="1"/>
        <color rgb="FF95B3D7"/>
      </font>
    </dxf>
    <dxf>
      <font>
        <color rgb="FF9C6500"/>
      </font>
      <fill>
        <patternFill>
          <bgColor rgb="FFFFFF00"/>
        </patternFill>
      </fill>
    </dxf>
    <dxf>
      <font>
        <b val="0"/>
        <i val="1"/>
        <color rgb="FF95B3D7"/>
      </font>
    </dxf>
    <dxf>
      <font>
        <color rgb="FF9C6500"/>
      </font>
      <fill>
        <patternFill>
          <bgColor rgb="FFFFFF00"/>
        </patternFill>
      </fill>
    </dxf>
    <dxf>
      <font>
        <b val="0"/>
        <i val="1"/>
        <color rgb="FF95B3D7"/>
      </font>
    </dxf>
    <dxf>
      <font>
        <color rgb="FF9C6500"/>
      </font>
      <fill>
        <patternFill>
          <bgColor rgb="FFFFFF00"/>
        </patternFill>
      </fill>
    </dxf>
    <dxf>
      <font>
        <b val="0"/>
        <i val="1"/>
        <color rgb="FF95B3D7"/>
      </font>
    </dxf>
    <dxf>
      <font>
        <color rgb="FF9C6500"/>
      </font>
      <fill>
        <patternFill>
          <bgColor rgb="FFFFFF00"/>
        </patternFill>
      </fill>
    </dxf>
    <dxf>
      <font>
        <b val="0"/>
        <i val="1"/>
        <color rgb="FF95B3D7"/>
      </font>
    </dxf>
    <dxf>
      <font>
        <color rgb="FF9C6500"/>
      </font>
      <fill>
        <patternFill>
          <bgColor rgb="FFFFFF00"/>
        </patternFill>
      </fill>
    </dxf>
    <dxf>
      <font>
        <b val="0"/>
        <i val="1"/>
        <color rgb="FF95B3D7"/>
      </font>
    </dxf>
    <dxf>
      <font>
        <color rgb="FF9C6500"/>
      </font>
      <fill>
        <patternFill>
          <bgColor rgb="FFFFFF00"/>
        </patternFill>
      </fill>
    </dxf>
    <dxf>
      <font>
        <b val="0"/>
        <i val="1"/>
        <color rgb="FF95B3D7"/>
      </font>
    </dxf>
    <dxf>
      <font>
        <color rgb="FF9C6500"/>
      </font>
      <fill>
        <patternFill>
          <bgColor rgb="FFFFFF00"/>
        </patternFill>
      </fill>
    </dxf>
    <dxf>
      <font>
        <b val="0"/>
        <i val="1"/>
        <color rgb="FF95B3D7"/>
      </font>
    </dxf>
    <dxf>
      <font>
        <b val="0"/>
        <i val="1"/>
        <strike val="0"/>
        <color rgb="FF95B3D7"/>
      </font>
    </dxf>
    <dxf>
      <font>
        <color rgb="FF9C6500"/>
      </font>
      <fill>
        <patternFill>
          <bgColor rgb="FFFFFF00"/>
        </patternFill>
      </fill>
    </dxf>
    <dxf>
      <font>
        <b val="0"/>
        <i val="1"/>
        <color rgb="FF95B3D7"/>
      </font>
    </dxf>
    <dxf>
      <font>
        <b val="0"/>
        <i val="1"/>
        <strike val="0"/>
        <color rgb="FF95B3D7"/>
      </font>
    </dxf>
    <dxf>
      <font>
        <color rgb="FF9C6500"/>
      </font>
      <fill>
        <patternFill>
          <bgColor rgb="FFFFFF00"/>
        </patternFill>
      </fill>
    </dxf>
    <dxf>
      <font>
        <b val="0"/>
        <i val="1"/>
        <color rgb="FF95B3D7"/>
      </font>
    </dxf>
    <dxf>
      <fill>
        <patternFill>
          <bgColor rgb="FFE6B9B8"/>
        </patternFill>
      </fill>
    </dxf>
    <dxf>
      <fill>
        <patternFill>
          <bgColor rgb="FFE6B9B8"/>
        </patternFill>
      </fill>
    </dxf>
    <dxf>
      <fill>
        <patternFill>
          <bgColor rgb="FFE6B9B8"/>
        </patternFill>
      </fill>
    </dxf>
    <dxf>
      <fill>
        <patternFill>
          <bgColor rgb="FFE6B9B8"/>
        </patternFill>
      </fill>
    </dxf>
    <dxf>
      <fill>
        <patternFill>
          <bgColor rgb="FFE6B9B8"/>
        </patternFill>
      </fill>
    </dxf>
    <dxf>
      <fill>
        <patternFill>
          <bgColor rgb="FFE6B9B8"/>
        </patternFill>
      </fill>
    </dxf>
    <dxf>
      <fill>
        <patternFill>
          <bgColor rgb="FFE6B9B8"/>
        </patternFill>
      </fill>
    </dxf>
    <dxf>
      <fill>
        <patternFill>
          <bgColor rgb="FFE6B9B8"/>
        </patternFill>
      </fill>
    </dxf>
    <dxf>
      <fill>
        <patternFill>
          <bgColor rgb="FFE6B9B8"/>
        </patternFill>
      </fill>
    </dxf>
    <dxf>
      <fill>
        <patternFill>
          <bgColor rgb="FFE6B9B8"/>
        </patternFill>
      </fill>
    </dxf>
    <dxf>
      <fill>
        <patternFill>
          <bgColor rgb="FFE6B9B8"/>
        </patternFill>
      </fill>
    </dxf>
    <dxf>
      <fill>
        <patternFill>
          <bgColor rgb="FFE6B9B8"/>
        </patternFill>
      </fill>
    </dxf>
    <dxf>
      <font>
        <b val="0"/>
        <i val="1"/>
        <strike val="0"/>
        <color rgb="FF95B3D7"/>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FF00"/>
        </patternFill>
      </fill>
    </dxf>
    <dxf>
      <font>
        <b val="0"/>
        <i val="1"/>
        <color rgb="FF95B3D7"/>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1"/>
        <strike val="0"/>
        <color rgb="FF95B3D7"/>
      </font>
    </dxf>
    <dxf>
      <font>
        <b val="0"/>
        <i val="1"/>
        <strike val="0"/>
        <color rgb="FF95B3D7"/>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77933C"/>
        </patternFill>
      </fill>
    </dxf>
    <dxf>
      <fill>
        <patternFill>
          <bgColor rgb="FF77933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77933C"/>
        </patternFill>
      </fill>
    </dxf>
    <dxf>
      <fill>
        <patternFill>
          <bgColor rgb="FF77933C"/>
        </patternFill>
      </fill>
    </dxf>
    <dxf>
      <fill>
        <patternFill>
          <bgColor rgb="FF77933C"/>
        </patternFill>
      </fill>
    </dxf>
    <dxf>
      <fill>
        <patternFill>
          <bgColor rgb="FF77933C"/>
        </patternFill>
      </fill>
    </dxf>
    <dxf>
      <fill>
        <patternFill>
          <bgColor rgb="FF77933C"/>
        </patternFill>
      </fill>
    </dxf>
    <dxf>
      <font>
        <b val="0"/>
        <i val="1"/>
        <strike val="0"/>
        <color rgb="FF95B3D7"/>
      </font>
    </dxf>
    <dxf>
      <fill>
        <patternFill>
          <bgColor rgb="FF77933C"/>
        </patternFill>
      </fill>
    </dxf>
    <dxf>
      <font>
        <b val="0"/>
        <i val="1"/>
        <strike val="0"/>
        <color rgb="FF95B3D7"/>
      </font>
    </dxf>
    <dxf>
      <font>
        <b val="0"/>
        <i val="1"/>
        <strike val="0"/>
        <color rgb="FF95B3D7"/>
      </font>
    </dxf>
    <dxf>
      <font>
        <b val="0"/>
        <i val="1"/>
        <strike val="0"/>
        <color rgb="FF95B3D7"/>
      </font>
    </dxf>
    <dxf>
      <fill>
        <patternFill>
          <bgColor rgb="FF77933C"/>
        </patternFill>
      </fill>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ont>
        <b val="0"/>
        <i val="1"/>
        <strike val="0"/>
        <color rgb="FF95B3D7"/>
      </font>
    </dxf>
    <dxf>
      <fill>
        <patternFill>
          <bgColor rgb="FFE6B9B8"/>
        </patternFill>
      </fill>
    </dxf>
    <dxf>
      <fill>
        <patternFill>
          <bgColor rgb="FF77933C"/>
        </patternFill>
      </fill>
    </dxf>
    <dxf>
      <fill>
        <patternFill>
          <bgColor rgb="FFE6B9B8"/>
        </patternFill>
      </fill>
    </dxf>
    <dxf>
      <fill>
        <patternFill>
          <bgColor rgb="FFE6B9B8"/>
        </patternFill>
      </fill>
    </dxf>
    <dxf>
      <fill>
        <patternFill>
          <bgColor rgb="FFE6B9B8"/>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77933C"/>
        </patternFill>
      </fill>
    </dxf>
    <dxf>
      <fill>
        <patternFill>
          <bgColor rgb="FFE6B9B8"/>
        </patternFill>
      </fill>
    </dxf>
    <dxf>
      <fill>
        <patternFill>
          <bgColor rgb="FFE6B9B8"/>
        </patternFill>
      </fill>
    </dxf>
    <dxf>
      <fill>
        <patternFill>
          <bgColor rgb="FFE6B9B8"/>
        </patternFill>
      </fill>
    </dxf>
    <dxf>
      <fill>
        <patternFill>
          <bgColor rgb="FFE6B9B8"/>
        </patternFill>
      </fill>
    </dxf>
    <dxf>
      <fill>
        <patternFill>
          <bgColor rgb="FFE6B9B8"/>
        </patternFill>
      </fill>
    </dxf>
  </dxfs>
  <colors>
    <indexedColors>
      <rgbColor rgb="FF000000"/>
      <rgbColor rgb="FFFFFFFF"/>
      <rgbColor rgb="FFFF0000"/>
      <rgbColor rgb="FF00FF00"/>
      <rgbColor rgb="FF0000FF"/>
      <rgbColor rgb="FFFFFF00"/>
      <rgbColor rgb="FFFF00FF"/>
      <rgbColor rgb="FF66FFFF"/>
      <rgbColor rgb="FF9C0006"/>
      <rgbColor rgb="FF008000"/>
      <rgbColor rgb="FF000080"/>
      <rgbColor rgb="FF77933C"/>
      <rgbColor rgb="FF800080"/>
      <rgbColor rgb="FF00B050"/>
      <rgbColor rgb="FFC0C0C0"/>
      <rgbColor rgb="FF808080"/>
      <rgbColor rgb="FF95B3D7"/>
      <rgbColor rgb="FF9C6500"/>
      <rgbColor rgb="FFFFFFCC"/>
      <rgbColor rgb="FFCCFFFF"/>
      <rgbColor rgb="FF660066"/>
      <rgbColor rgb="FFFF8080"/>
      <rgbColor rgb="FF0066CC"/>
      <rgbColor rgb="FFCCCCFF"/>
      <rgbColor rgb="FF000080"/>
      <rgbColor rgb="FFFF00FF"/>
      <rgbColor rgb="FFFFEB9C"/>
      <rgbColor rgb="FFFDEADA"/>
      <rgbColor rgb="FF800080"/>
      <rgbColor rgb="FF800000"/>
      <rgbColor rgb="FFFFC7CE"/>
      <rgbColor rgb="FF0000FF"/>
      <rgbColor rgb="FFD9D9D9"/>
      <rgbColor rgb="FFD7E4BD"/>
      <rgbColor rgb="FFCCFFCC"/>
      <rgbColor rgb="FFFFFF99"/>
      <rgbColor rgb="FF99CCFF"/>
      <rgbColor rgb="FFFF99CC"/>
      <rgbColor rgb="FFCC99FF"/>
      <rgbColor rgb="FFFFCC99"/>
      <rgbColor rgb="FFE6B9B8"/>
      <rgbColor rgb="FF33CCCC"/>
      <rgbColor rgb="FFBFBFBF"/>
      <rgbColor rgb="FFFFCC00"/>
      <rgbColor rgb="FFFF9900"/>
      <rgbColor rgb="FFFF6600"/>
      <rgbColor rgb="FF595959"/>
      <rgbColor rgb="FF969696"/>
      <rgbColor rgb="FF003366"/>
      <rgbColor rgb="FF339966"/>
      <rgbColor rgb="FF003300"/>
      <rgbColor rgb="FF3F3F76"/>
      <rgbColor rgb="FF993300"/>
      <rgbColor rgb="FF7F7F7F"/>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713880</xdr:colOff>
      <xdr:row>7</xdr:row>
      <xdr:rowOff>142560</xdr:rowOff>
    </xdr:to>
    <xdr:pic>
      <xdr:nvPicPr>
        <xdr:cNvPr id="0" name="Picture 3" descr=""/>
        <xdr:cNvPicPr/>
      </xdr:nvPicPr>
      <xdr:blipFill>
        <a:blip r:embed="rId1"/>
        <a:stretch/>
      </xdr:blipFill>
      <xdr:spPr>
        <a:xfrm>
          <a:off x="0" y="0"/>
          <a:ext cx="2301120" cy="1476000"/>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 descr="Generate DT File" hidden="0"/>
            <xdr:cNvSpPr/>
          </xdr:nvSpPr>
          <xdr:spPr>
            <a:xfrm>
              <a:off x="0" y="0"/>
              <a:ext cx="0" cy="0"/>
            </a:xfrm>
            <a:prstGeom prst="rect">
              <a:avLst/>
            </a:prstGeom>
          </xdr:spPr>
          <xdr:txBody>
            <a:bodyPr anchor="ctr">
              <a:noAutofit/>
            </a:bodyPr>
            <a:p>
              <a:r>
                <a:t>Generate DT File</a:t>
              </a:r>
            </a:p>
          </xdr:txBody>
        </xdr:sp>
        <xdr:clientData/>
      </xdr:twoCellAnchor>
    </mc:Choice>
  </mc:AlternateContent>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0:G3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14" activeCellId="0" sqref="D14"/>
    </sheetView>
  </sheetViews>
  <sheetFormatPr defaultColWidth="17.859375" defaultRowHeight="15" zeroHeight="false" outlineLevelRow="0" outlineLevelCol="0"/>
  <cols>
    <col collapsed="false" customWidth="true" hidden="false" outlineLevel="0" max="2" min="2" style="1" width="14.28"/>
    <col collapsed="false" customWidth="true" hidden="false" outlineLevel="0" max="3" min="3" style="2" width="51"/>
    <col collapsed="false" customWidth="true" hidden="false" outlineLevel="0" max="4" min="4" style="2" width="33.28"/>
    <col collapsed="false" customWidth="false" hidden="false" outlineLevel="0" max="6" min="5" style="2" width="17.85"/>
    <col collapsed="false" customWidth="true" hidden="false" outlineLevel="0" max="7" min="7" style="2" width="41.14"/>
  </cols>
  <sheetData>
    <row r="10" customFormat="false" ht="15.75" hidden="false" customHeight="false" outlineLevel="0" collapsed="false">
      <c r="B10" s="3" t="s">
        <v>0</v>
      </c>
      <c r="C10" s="4"/>
      <c r="D10" s="4"/>
    </row>
    <row r="11" customFormat="false" ht="15" hidden="false" customHeight="false" outlineLevel="0" collapsed="false">
      <c r="B11" s="5" t="s">
        <v>1</v>
      </c>
      <c r="C11" s="6" t="s">
        <v>2</v>
      </c>
      <c r="D11" s="7" t="s">
        <v>3</v>
      </c>
    </row>
    <row r="12" customFormat="false" ht="15" hidden="false" customHeight="true" outlineLevel="0" collapsed="false">
      <c r="B12" s="8" t="s">
        <v>4</v>
      </c>
      <c r="C12" s="9" t="n">
        <v>1</v>
      </c>
      <c r="D12" s="10" t="s">
        <v>5</v>
      </c>
      <c r="E12" s="10"/>
      <c r="F12" s="10"/>
      <c r="G12" s="10"/>
    </row>
    <row r="13" customFormat="false" ht="30" hidden="false" customHeight="true" outlineLevel="0" collapsed="false">
      <c r="B13" s="11" t="n">
        <v>43787</v>
      </c>
      <c r="C13" s="12" t="n">
        <v>1.01</v>
      </c>
      <c r="D13" s="10" t="s">
        <v>6</v>
      </c>
      <c r="E13" s="10"/>
      <c r="F13" s="10"/>
      <c r="G13" s="10"/>
    </row>
    <row r="14" customFormat="false" ht="15" hidden="false" customHeight="false" outlineLevel="0" collapsed="false">
      <c r="B14" s="13"/>
      <c r="C14" s="14"/>
      <c r="D14" s="15"/>
      <c r="E14" s="15"/>
      <c r="F14" s="15"/>
      <c r="G14" s="15"/>
    </row>
    <row r="15" customFormat="false" ht="15" hidden="false" customHeight="false" outlineLevel="0" collapsed="false">
      <c r="B15" s="13"/>
      <c r="C15" s="14"/>
      <c r="D15" s="15"/>
      <c r="E15" s="15"/>
      <c r="F15" s="15"/>
      <c r="G15" s="15"/>
    </row>
    <row r="16" customFormat="false" ht="15" hidden="false" customHeight="false" outlineLevel="0" collapsed="false">
      <c r="B16" s="13"/>
      <c r="C16" s="14"/>
      <c r="D16" s="15"/>
      <c r="E16" s="15"/>
      <c r="F16" s="15"/>
      <c r="G16" s="15"/>
    </row>
    <row r="17" customFormat="false" ht="15" hidden="false" customHeight="false" outlineLevel="0" collapsed="false">
      <c r="B17" s="13"/>
      <c r="C17" s="14"/>
      <c r="D17" s="15"/>
      <c r="E17" s="15"/>
      <c r="F17" s="15"/>
      <c r="G17" s="15"/>
    </row>
    <row r="18" customFormat="false" ht="15" hidden="false" customHeight="false" outlineLevel="0" collapsed="false">
      <c r="B18" s="16"/>
      <c r="C18" s="17"/>
      <c r="D18" s="18"/>
      <c r="E18" s="18"/>
      <c r="F18" s="18"/>
      <c r="G18" s="18"/>
    </row>
    <row r="19" customFormat="false" ht="15" hidden="false" customHeight="false" outlineLevel="0" collapsed="false">
      <c r="C19" s="19"/>
    </row>
    <row r="20" customFormat="false" ht="15.75" hidden="false" customHeight="false" outlineLevel="0" collapsed="false">
      <c r="C20" s="19"/>
    </row>
    <row r="21" customFormat="false" ht="24" hidden="false" customHeight="true" outlineLevel="0" collapsed="false">
      <c r="B21" s="20" t="s">
        <v>7</v>
      </c>
      <c r="C21" s="20"/>
      <c r="D21" s="20"/>
    </row>
    <row r="23" customFormat="false" ht="49.5" hidden="false" customHeight="true" outlineLevel="0" collapsed="false">
      <c r="B23" s="21" t="s">
        <v>8</v>
      </c>
      <c r="C23" s="21"/>
      <c r="D23" s="21"/>
    </row>
    <row r="24" customFormat="false" ht="55.5" hidden="false" customHeight="true" outlineLevel="0" collapsed="false">
      <c r="B24" s="21" t="s">
        <v>9</v>
      </c>
      <c r="C24" s="21"/>
      <c r="D24" s="21"/>
    </row>
    <row r="25" customFormat="false" ht="15" hidden="false" customHeight="false" outlineLevel="0" collapsed="false">
      <c r="C25" s="2" t="s">
        <v>10</v>
      </c>
    </row>
    <row r="26" customFormat="false" ht="15" hidden="false" customHeight="false" outlineLevel="0" collapsed="false">
      <c r="C26" s="2" t="s">
        <v>11</v>
      </c>
    </row>
    <row r="27" customFormat="false" ht="15" hidden="false" customHeight="false" outlineLevel="0" collapsed="false">
      <c r="C27" s="2" t="s">
        <v>12</v>
      </c>
    </row>
    <row r="28" customFormat="false" ht="45.75" hidden="false" customHeight="true" outlineLevel="0" collapsed="false">
      <c r="B28" s="21"/>
      <c r="C28" s="21"/>
      <c r="D28" s="21"/>
    </row>
    <row r="29" customFormat="false" ht="75" hidden="false" customHeight="true" outlineLevel="0" collapsed="false">
      <c r="B29" s="21"/>
      <c r="C29" s="21"/>
      <c r="D29" s="21"/>
    </row>
    <row r="30" customFormat="false" ht="15.75" hidden="false" customHeight="false" outlineLevel="0" collapsed="false">
      <c r="B30" s="22" t="s">
        <v>13</v>
      </c>
      <c r="C30" s="4"/>
      <c r="D30" s="4"/>
    </row>
    <row r="31" customFormat="false" ht="170.25" hidden="false" customHeight="true" outlineLevel="0" collapsed="false">
      <c r="B31" s="23" t="s">
        <v>14</v>
      </c>
      <c r="C31" s="23"/>
      <c r="D31" s="23"/>
    </row>
  </sheetData>
  <mergeCells count="13">
    <mergeCell ref="D12:G12"/>
    <mergeCell ref="D13:G13"/>
    <mergeCell ref="D14:G14"/>
    <mergeCell ref="D15:G15"/>
    <mergeCell ref="D16:G16"/>
    <mergeCell ref="D17:G17"/>
    <mergeCell ref="D18:G18"/>
    <mergeCell ref="B21:D21"/>
    <mergeCell ref="B23:D23"/>
    <mergeCell ref="B24:D24"/>
    <mergeCell ref="B28:D28"/>
    <mergeCell ref="B29:D29"/>
    <mergeCell ref="B31:D31"/>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D63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4" ySplit="0" topLeftCell="E1" activePane="topRight" state="frozen"/>
      <selection pane="topLeft" activeCell="A1" activeCellId="0" sqref="A1"/>
      <selection pane="topRight" activeCell="A1" activeCellId="0" sqref="A1"/>
    </sheetView>
  </sheetViews>
  <sheetFormatPr defaultColWidth="9.14453125" defaultRowHeight="11.25" zeroHeight="false" outlineLevelRow="0" outlineLevelCol="0"/>
  <cols>
    <col collapsed="false" customWidth="true" hidden="false" outlineLevel="0" max="1" min="1" style="24" width="17.28"/>
    <col collapsed="false" customWidth="true" hidden="true" outlineLevel="0" max="2" min="2" style="25" width="7.57"/>
    <col collapsed="false" customWidth="true" hidden="false" outlineLevel="0" max="3" min="3" style="25" width="8.57"/>
    <col collapsed="false" customWidth="true" hidden="false" outlineLevel="0" max="4" min="4" style="24" width="25.42"/>
    <col collapsed="false" customWidth="true" hidden="true" outlineLevel="0" max="6" min="5" style="24" width="6.71"/>
    <col collapsed="false" customWidth="true" hidden="true" outlineLevel="0" max="7" min="7" style="24" width="19.85"/>
    <col collapsed="false" customWidth="true" hidden="false" outlineLevel="0" max="8" min="8" style="26" width="12.71"/>
    <col collapsed="false" customWidth="true" hidden="false" outlineLevel="0" max="9" min="9" style="26" width="15"/>
    <col collapsed="false" customWidth="true" hidden="false" outlineLevel="0" max="12" min="10" style="26" width="13.71"/>
    <col collapsed="false" customWidth="true" hidden="true" outlineLevel="0" max="13" min="13" style="24" width="4.85"/>
    <col collapsed="false" customWidth="true" hidden="true" outlineLevel="0" max="15" min="14" style="24" width="5.14"/>
    <col collapsed="false" customWidth="true" hidden="true" outlineLevel="0" max="16" min="16" style="24" width="5.28"/>
    <col collapsed="false" customWidth="true" hidden="true" outlineLevel="0" max="17" min="17" style="24" width="5.57"/>
    <col collapsed="false" customWidth="true" hidden="true" outlineLevel="0" max="23" min="18" style="24" width="17.71"/>
    <col collapsed="false" customWidth="true" hidden="true" outlineLevel="0" max="24" min="24" style="24" width="13.85"/>
    <col collapsed="false" customWidth="true" hidden="false" outlineLevel="0" max="25" min="25" style="27" width="6.28"/>
    <col collapsed="false" customWidth="true" hidden="true" outlineLevel="0" max="26" min="26" style="27" width="6.28"/>
    <col collapsed="false" customWidth="true" hidden="false" outlineLevel="0" max="27" min="27" style="28" width="5.43"/>
    <col collapsed="false" customWidth="true" hidden="true" outlineLevel="0" max="30" min="28" style="28" width="5.43"/>
    <col collapsed="false" customWidth="true" hidden="true" outlineLevel="0" max="31" min="31" style="28" width="11.85"/>
    <col collapsed="false" customWidth="true" hidden="true" outlineLevel="0" max="32" min="32" style="28" width="8.85"/>
    <col collapsed="false" customWidth="true" hidden="true" outlineLevel="0" max="33" min="33" style="28" width="10.57"/>
    <col collapsed="false" customWidth="true" hidden="true" outlineLevel="0" max="34" min="34" style="28" width="8.85"/>
    <col collapsed="false" customWidth="true" hidden="true" outlineLevel="0" max="36" min="35" style="28" width="7.85"/>
    <col collapsed="false" customWidth="true" hidden="true" outlineLevel="0" max="44" min="37" style="28" width="12.28"/>
    <col collapsed="false" customWidth="true" hidden="false" outlineLevel="0" max="45" min="45" style="24" width="22.71"/>
    <col collapsed="false" customWidth="true" hidden="false" outlineLevel="0" max="46" min="46" style="24" width="11.43"/>
    <col collapsed="false" customWidth="true" hidden="false" outlineLevel="0" max="47" min="47" style="25" width="8.43"/>
    <col collapsed="false" customWidth="true" hidden="false" outlineLevel="0" max="48" min="48" style="25" width="5.43"/>
    <col collapsed="false" customWidth="true" hidden="false" outlineLevel="0" max="53" min="49" style="25" width="8.43"/>
    <col collapsed="false" customWidth="true" hidden="false" outlineLevel="0" max="54" min="54" style="29" width="8.43"/>
    <col collapsed="false" customWidth="true" hidden="false" outlineLevel="0" max="55" min="55" style="25" width="61.72"/>
    <col collapsed="false" customWidth="true" hidden="false" outlineLevel="0" max="56" min="56" style="27" width="25"/>
    <col collapsed="false" customWidth="false" hidden="false" outlineLevel="0" max="1024" min="57" style="24" width="9.14"/>
  </cols>
  <sheetData>
    <row r="1" s="30" customFormat="true" ht="18.75" hidden="false" customHeight="true" outlineLevel="0" collapsed="false">
      <c r="B1" s="31"/>
      <c r="C1" s="31"/>
      <c r="D1" s="32"/>
      <c r="E1" s="33"/>
      <c r="F1" s="33"/>
      <c r="G1" s="33"/>
      <c r="H1" s="33"/>
      <c r="I1" s="33"/>
      <c r="J1" s="33"/>
      <c r="K1" s="33"/>
      <c r="L1" s="33"/>
      <c r="M1" s="33"/>
      <c r="N1" s="33"/>
      <c r="O1" s="33"/>
      <c r="P1" s="33"/>
      <c r="Q1" s="33"/>
      <c r="R1" s="33"/>
      <c r="S1" s="33"/>
      <c r="T1" s="33"/>
      <c r="U1" s="33"/>
      <c r="V1" s="33"/>
      <c r="W1" s="33"/>
      <c r="Y1" s="34"/>
      <c r="Z1" s="34"/>
      <c r="AA1" s="35"/>
      <c r="AB1" s="35"/>
      <c r="AC1" s="35"/>
      <c r="AD1" s="35"/>
      <c r="AE1" s="35"/>
      <c r="AF1" s="35"/>
      <c r="AG1" s="35"/>
      <c r="AH1" s="35"/>
      <c r="AI1" s="35"/>
      <c r="AJ1" s="35"/>
      <c r="AK1" s="35"/>
      <c r="AL1" s="35"/>
      <c r="AM1" s="35"/>
      <c r="AN1" s="35"/>
      <c r="AO1" s="35"/>
      <c r="AP1" s="35"/>
      <c r="AQ1" s="35"/>
      <c r="AR1" s="35"/>
      <c r="AU1" s="36" t="s">
        <v>15</v>
      </c>
      <c r="AV1" s="36"/>
      <c r="AW1" s="36"/>
      <c r="AX1" s="36"/>
      <c r="AY1" s="36"/>
      <c r="AZ1" s="36"/>
      <c r="BA1" s="36"/>
      <c r="BB1" s="37"/>
      <c r="BC1" s="36"/>
      <c r="BD1" s="38" t="s">
        <v>16</v>
      </c>
    </row>
    <row r="2" s="30" customFormat="true" ht="15" hidden="false" customHeight="true" outlineLevel="0" collapsed="false">
      <c r="B2" s="31"/>
      <c r="C2" s="31"/>
      <c r="D2" s="32"/>
      <c r="E2" s="33"/>
      <c r="F2" s="33"/>
      <c r="G2" s="33"/>
      <c r="H2" s="33"/>
      <c r="I2" s="33"/>
      <c r="J2" s="33"/>
      <c r="K2" s="33"/>
      <c r="L2" s="33"/>
      <c r="M2" s="33"/>
      <c r="N2" s="33"/>
      <c r="O2" s="33"/>
      <c r="P2" s="33"/>
      <c r="Q2" s="33"/>
      <c r="R2" s="33"/>
      <c r="S2" s="33"/>
      <c r="T2" s="33"/>
      <c r="U2" s="33"/>
      <c r="V2" s="33"/>
      <c r="W2" s="33"/>
      <c r="Y2" s="34"/>
      <c r="Z2" s="34"/>
      <c r="AA2" s="35"/>
      <c r="AB2" s="35"/>
      <c r="AC2" s="35"/>
      <c r="AD2" s="35"/>
      <c r="AE2" s="35"/>
      <c r="AF2" s="35"/>
      <c r="AG2" s="35"/>
      <c r="AH2" s="35"/>
      <c r="AI2" s="35"/>
      <c r="AJ2" s="35"/>
      <c r="AK2" s="35"/>
      <c r="AL2" s="35"/>
      <c r="AM2" s="35"/>
      <c r="AN2" s="35"/>
      <c r="AO2" s="35"/>
      <c r="AP2" s="35"/>
      <c r="AQ2" s="35"/>
      <c r="AR2" s="35"/>
      <c r="AU2" s="39" t="s">
        <v>17</v>
      </c>
      <c r="AV2" s="36"/>
      <c r="AW2" s="36"/>
      <c r="AX2" s="36"/>
      <c r="AY2" s="36"/>
      <c r="AZ2" s="36"/>
      <c r="BA2" s="36"/>
      <c r="BB2" s="37"/>
      <c r="BC2" s="36"/>
      <c r="BD2" s="40" t="s">
        <v>18</v>
      </c>
    </row>
    <row r="3" s="30" customFormat="true" ht="15" hidden="false" customHeight="true" outlineLevel="0" collapsed="false">
      <c r="A3" s="30" t="s">
        <v>19</v>
      </c>
      <c r="B3" s="41" t="n">
        <f aca="false">MAX('Customer Readme'!C12:C20)</f>
        <v>1.01</v>
      </c>
      <c r="C3" s="41" t="n">
        <f aca="false">MAX('Customer Readme'!C12:C20)</f>
        <v>1.01</v>
      </c>
      <c r="D3" s="32"/>
      <c r="E3" s="33"/>
      <c r="F3" s="33"/>
      <c r="G3" s="33"/>
      <c r="H3" s="33"/>
      <c r="I3" s="33"/>
      <c r="J3" s="33"/>
      <c r="K3" s="33"/>
      <c r="L3" s="33"/>
      <c r="M3" s="33"/>
      <c r="N3" s="33"/>
      <c r="O3" s="33"/>
      <c r="P3" s="33"/>
      <c r="Q3" s="33"/>
      <c r="R3" s="33"/>
      <c r="S3" s="33"/>
      <c r="T3" s="33"/>
      <c r="U3" s="33"/>
      <c r="V3" s="33"/>
      <c r="W3" s="33"/>
      <c r="Y3" s="34"/>
      <c r="Z3" s="34"/>
      <c r="AA3" s="35"/>
      <c r="AB3" s="35"/>
      <c r="AC3" s="35"/>
      <c r="AD3" s="35"/>
      <c r="AE3" s="35"/>
      <c r="AF3" s="35"/>
      <c r="AG3" s="35"/>
      <c r="AH3" s="35"/>
      <c r="AI3" s="35"/>
      <c r="AJ3" s="35"/>
      <c r="AK3" s="35"/>
      <c r="AL3" s="35"/>
      <c r="AM3" s="35"/>
      <c r="AN3" s="35"/>
      <c r="AO3" s="35"/>
      <c r="AP3" s="35"/>
      <c r="AQ3" s="35"/>
      <c r="AR3" s="35"/>
      <c r="AU3" s="42" t="s">
        <v>20</v>
      </c>
      <c r="AV3" s="36"/>
      <c r="AW3" s="36"/>
      <c r="AX3" s="36"/>
      <c r="AY3" s="36"/>
      <c r="AZ3" s="36"/>
      <c r="BA3" s="36"/>
      <c r="BB3" s="37"/>
      <c r="BC3" s="43" t="s">
        <v>21</v>
      </c>
      <c r="BD3" s="44" t="s">
        <v>22</v>
      </c>
    </row>
    <row r="4" s="30" customFormat="true" ht="15" hidden="false" customHeight="true" outlineLevel="0" collapsed="false">
      <c r="B4" s="31"/>
      <c r="C4" s="31"/>
      <c r="D4" s="32"/>
      <c r="E4" s="33"/>
      <c r="F4" s="33"/>
      <c r="G4" s="33"/>
      <c r="H4" s="33"/>
      <c r="I4" s="33"/>
      <c r="J4" s="33"/>
      <c r="K4" s="33"/>
      <c r="L4" s="33"/>
      <c r="M4" s="33"/>
      <c r="N4" s="33"/>
      <c r="O4" s="33"/>
      <c r="P4" s="33"/>
      <c r="Q4" s="33"/>
      <c r="R4" s="33"/>
      <c r="S4" s="33"/>
      <c r="T4" s="33"/>
      <c r="U4" s="33"/>
      <c r="V4" s="33"/>
      <c r="W4" s="33"/>
      <c r="Y4" s="34"/>
      <c r="Z4" s="34"/>
      <c r="AA4" s="35"/>
      <c r="AB4" s="35"/>
      <c r="AC4" s="35"/>
      <c r="AD4" s="35"/>
      <c r="AE4" s="35"/>
      <c r="AF4" s="35"/>
      <c r="AG4" s="35"/>
      <c r="AH4" s="35"/>
      <c r="AI4" s="35"/>
      <c r="AJ4" s="35"/>
      <c r="AK4" s="35"/>
      <c r="AL4" s="35"/>
      <c r="AM4" s="35"/>
      <c r="AN4" s="35"/>
      <c r="AO4" s="35"/>
      <c r="AP4" s="35"/>
      <c r="AQ4" s="35"/>
      <c r="AR4" s="35"/>
      <c r="AU4" s="36"/>
      <c r="AV4" s="36"/>
      <c r="AW4" s="36"/>
      <c r="AX4" s="36"/>
      <c r="AY4" s="36"/>
      <c r="AZ4" s="36"/>
      <c r="BA4" s="36"/>
      <c r="BB4" s="37"/>
      <c r="BC4" s="45" t="s">
        <v>23</v>
      </c>
      <c r="BD4" s="46" t="s">
        <v>24</v>
      </c>
    </row>
    <row r="5" s="30" customFormat="true" ht="15" hidden="false" customHeight="true" outlineLevel="0" collapsed="false">
      <c r="A5" s="47"/>
      <c r="B5" s="31"/>
      <c r="C5" s="31"/>
      <c r="D5" s="32"/>
      <c r="E5" s="33"/>
      <c r="F5" s="33"/>
      <c r="G5" s="33"/>
      <c r="H5" s="33"/>
      <c r="I5" s="33"/>
      <c r="J5" s="33"/>
      <c r="K5" s="33"/>
      <c r="L5" s="33"/>
      <c r="M5" s="33"/>
      <c r="N5" s="33"/>
      <c r="O5" s="33"/>
      <c r="P5" s="33"/>
      <c r="Q5" s="33"/>
      <c r="R5" s="33"/>
      <c r="S5" s="33"/>
      <c r="T5" s="33"/>
      <c r="U5" s="33"/>
      <c r="V5" s="33"/>
      <c r="W5" s="33"/>
      <c r="Y5" s="34"/>
      <c r="Z5" s="34"/>
      <c r="AA5" s="35"/>
      <c r="AB5" s="35"/>
      <c r="AC5" s="35"/>
      <c r="AD5" s="35"/>
      <c r="AE5" s="35"/>
      <c r="AF5" s="35"/>
      <c r="AG5" s="35"/>
      <c r="AH5" s="35"/>
      <c r="AI5" s="35"/>
      <c r="AJ5" s="35"/>
      <c r="AK5" s="35"/>
      <c r="AL5" s="35"/>
      <c r="AM5" s="35"/>
      <c r="AN5" s="35"/>
      <c r="AO5" s="35"/>
      <c r="AP5" s="35"/>
      <c r="AQ5" s="35"/>
      <c r="AR5" s="35"/>
      <c r="AU5" s="36"/>
      <c r="AV5" s="36"/>
      <c r="AW5" s="36"/>
      <c r="AX5" s="36"/>
      <c r="AY5" s="36"/>
      <c r="AZ5" s="36"/>
      <c r="BA5" s="36"/>
      <c r="BB5" s="37"/>
      <c r="BC5" s="36"/>
      <c r="BD5" s="48"/>
    </row>
    <row r="6" s="30" customFormat="true" ht="15" hidden="false" customHeight="true" outlineLevel="0" collapsed="false">
      <c r="A6" s="49"/>
      <c r="B6" s="50"/>
      <c r="C6" s="50"/>
      <c r="D6" s="51"/>
      <c r="E6" s="52" t="s">
        <v>25</v>
      </c>
      <c r="F6" s="52"/>
      <c r="G6" s="53"/>
      <c r="H6" s="54" t="s">
        <v>26</v>
      </c>
      <c r="I6" s="54"/>
      <c r="J6" s="54"/>
      <c r="K6" s="54"/>
      <c r="L6" s="54"/>
      <c r="M6" s="55" t="s">
        <v>27</v>
      </c>
      <c r="N6" s="55"/>
      <c r="O6" s="55"/>
      <c r="P6" s="55"/>
      <c r="Q6" s="55"/>
      <c r="R6" s="52" t="s">
        <v>28</v>
      </c>
      <c r="S6" s="52"/>
      <c r="T6" s="52"/>
      <c r="U6" s="52"/>
      <c r="V6" s="52"/>
      <c r="W6" s="50"/>
      <c r="X6" s="55" t="s">
        <v>29</v>
      </c>
      <c r="Y6" s="55"/>
      <c r="Z6" s="55"/>
      <c r="AA6" s="56" t="s">
        <v>30</v>
      </c>
      <c r="AB6" s="56" t="s">
        <v>31</v>
      </c>
      <c r="AC6" s="56"/>
      <c r="AD6" s="56"/>
      <c r="AE6" s="56" t="s">
        <v>32</v>
      </c>
      <c r="AF6" s="56"/>
      <c r="AG6" s="56"/>
      <c r="AH6" s="56"/>
      <c r="AI6" s="56"/>
      <c r="AJ6" s="56"/>
      <c r="AK6" s="56" t="s">
        <v>33</v>
      </c>
      <c r="AL6" s="56"/>
      <c r="AM6" s="56"/>
      <c r="AN6" s="56"/>
      <c r="AO6" s="56"/>
      <c r="AP6" s="56"/>
      <c r="AQ6" s="56"/>
      <c r="AR6" s="56"/>
      <c r="AS6" s="57" t="s">
        <v>34</v>
      </c>
      <c r="AT6" s="57"/>
      <c r="AU6" s="57"/>
      <c r="AV6" s="57"/>
      <c r="AW6" s="57"/>
      <c r="AX6" s="57"/>
      <c r="AY6" s="57"/>
      <c r="AZ6" s="57"/>
      <c r="BA6" s="57"/>
      <c r="BB6" s="58"/>
      <c r="BC6" s="59"/>
      <c r="BD6" s="60" t="s">
        <v>35</v>
      </c>
    </row>
    <row r="7" s="81" customFormat="true" ht="63.75" hidden="false" customHeight="false" outlineLevel="0" collapsed="false">
      <c r="A7" s="61" t="s">
        <v>36</v>
      </c>
      <c r="B7" s="62" t="s">
        <v>37</v>
      </c>
      <c r="C7" s="62" t="s">
        <v>38</v>
      </c>
      <c r="D7" s="63" t="s">
        <v>39</v>
      </c>
      <c r="E7" s="64" t="s">
        <v>40</v>
      </c>
      <c r="F7" s="64" t="s">
        <v>41</v>
      </c>
      <c r="G7" s="64" t="s">
        <v>42</v>
      </c>
      <c r="H7" s="65" t="s">
        <v>18</v>
      </c>
      <c r="I7" s="66" t="s">
        <v>43</v>
      </c>
      <c r="J7" s="66" t="s">
        <v>44</v>
      </c>
      <c r="K7" s="66" t="s">
        <v>45</v>
      </c>
      <c r="L7" s="67" t="s">
        <v>46</v>
      </c>
      <c r="M7" s="64" t="s">
        <v>18</v>
      </c>
      <c r="N7" s="64" t="s">
        <v>43</v>
      </c>
      <c r="O7" s="64" t="s">
        <v>44</v>
      </c>
      <c r="P7" s="64" t="s">
        <v>45</v>
      </c>
      <c r="Q7" s="68" t="s">
        <v>46</v>
      </c>
      <c r="R7" s="64" t="s">
        <v>47</v>
      </c>
      <c r="S7" s="64" t="s">
        <v>48</v>
      </c>
      <c r="T7" s="64" t="s">
        <v>49</v>
      </c>
      <c r="U7" s="64" t="s">
        <v>50</v>
      </c>
      <c r="V7" s="64" t="s">
        <v>51</v>
      </c>
      <c r="W7" s="64" t="s">
        <v>52</v>
      </c>
      <c r="X7" s="69" t="s">
        <v>53</v>
      </c>
      <c r="Y7" s="34" t="s">
        <v>54</v>
      </c>
      <c r="Z7" s="34" t="s">
        <v>55</v>
      </c>
      <c r="AA7" s="70" t="s">
        <v>56</v>
      </c>
      <c r="AB7" s="71" t="s">
        <v>57</v>
      </c>
      <c r="AC7" s="72" t="s">
        <v>58</v>
      </c>
      <c r="AD7" s="73" t="s">
        <v>59</v>
      </c>
      <c r="AE7" s="74" t="s">
        <v>60</v>
      </c>
      <c r="AF7" s="72" t="s">
        <v>61</v>
      </c>
      <c r="AG7" s="75" t="s">
        <v>62</v>
      </c>
      <c r="AH7" s="75" t="s">
        <v>63</v>
      </c>
      <c r="AI7" s="75" t="s">
        <v>64</v>
      </c>
      <c r="AJ7" s="73" t="s">
        <v>65</v>
      </c>
      <c r="AK7" s="72" t="s">
        <v>66</v>
      </c>
      <c r="AL7" s="72" t="s">
        <v>67</v>
      </c>
      <c r="AM7" s="72" t="s">
        <v>68</v>
      </c>
      <c r="AN7" s="72" t="s">
        <v>69</v>
      </c>
      <c r="AO7" s="72" t="s">
        <v>70</v>
      </c>
      <c r="AP7" s="72" t="s">
        <v>71</v>
      </c>
      <c r="AQ7" s="72" t="s">
        <v>72</v>
      </c>
      <c r="AR7" s="72" t="s">
        <v>73</v>
      </c>
      <c r="AS7" s="76" t="s">
        <v>74</v>
      </c>
      <c r="AT7" s="77" t="s">
        <v>75</v>
      </c>
      <c r="AU7" s="62" t="s">
        <v>76</v>
      </c>
      <c r="AV7" s="62" t="s">
        <v>77</v>
      </c>
      <c r="AW7" s="62" t="s">
        <v>78</v>
      </c>
      <c r="AX7" s="62" t="s">
        <v>79</v>
      </c>
      <c r="AY7" s="62" t="s">
        <v>80</v>
      </c>
      <c r="AZ7" s="62" t="s">
        <v>81</v>
      </c>
      <c r="BA7" s="78" t="s">
        <v>82</v>
      </c>
      <c r="BB7" s="79" t="s">
        <v>83</v>
      </c>
      <c r="BC7" s="80" t="s">
        <v>84</v>
      </c>
      <c r="BD7" s="60"/>
    </row>
    <row r="8" s="81" customFormat="true" ht="18.75" hidden="false" customHeight="false" outlineLevel="0" collapsed="false">
      <c r="A8" s="82"/>
      <c r="B8" s="83"/>
      <c r="C8" s="83"/>
      <c r="D8" s="84" t="s">
        <v>85</v>
      </c>
      <c r="E8" s="64"/>
      <c r="F8" s="64"/>
      <c r="G8" s="64"/>
      <c r="H8" s="65"/>
      <c r="I8" s="66"/>
      <c r="J8" s="66"/>
      <c r="K8" s="66"/>
      <c r="L8" s="67"/>
      <c r="M8" s="64"/>
      <c r="N8" s="64"/>
      <c r="O8" s="64"/>
      <c r="P8" s="64"/>
      <c r="Q8" s="68"/>
      <c r="R8" s="64"/>
      <c r="S8" s="64"/>
      <c r="T8" s="64"/>
      <c r="U8" s="64"/>
      <c r="V8" s="64"/>
      <c r="W8" s="64"/>
      <c r="X8" s="69"/>
      <c r="Y8" s="34"/>
      <c r="Z8" s="34"/>
      <c r="AA8" s="85"/>
      <c r="AB8" s="86"/>
      <c r="AC8" s="87"/>
      <c r="AD8" s="88"/>
      <c r="AE8" s="86"/>
      <c r="AF8" s="87"/>
      <c r="AG8" s="87"/>
      <c r="AH8" s="87"/>
      <c r="AI8" s="87"/>
      <c r="AJ8" s="88"/>
      <c r="AK8" s="87"/>
      <c r="AL8" s="87"/>
      <c r="AM8" s="87"/>
      <c r="AN8" s="87"/>
      <c r="AO8" s="87"/>
      <c r="AP8" s="87"/>
      <c r="AQ8" s="87"/>
      <c r="AR8" s="87"/>
      <c r="AS8" s="89"/>
      <c r="AT8" s="90"/>
      <c r="AU8" s="90"/>
      <c r="AV8" s="90"/>
      <c r="AW8" s="90"/>
      <c r="AX8" s="90"/>
      <c r="AY8" s="90"/>
      <c r="AZ8" s="90"/>
      <c r="BA8" s="90"/>
      <c r="BB8" s="91"/>
      <c r="BC8" s="92"/>
      <c r="BD8" s="60"/>
    </row>
    <row r="9" s="103" customFormat="true" ht="18" hidden="false" customHeight="true" outlineLevel="0" collapsed="false">
      <c r="A9" s="93" t="s">
        <v>86</v>
      </c>
      <c r="B9" s="94"/>
      <c r="C9" s="94"/>
      <c r="D9" s="93" t="s">
        <v>86</v>
      </c>
      <c r="E9" s="95"/>
      <c r="F9" s="95"/>
      <c r="G9" s="95"/>
      <c r="H9" s="96"/>
      <c r="I9" s="96"/>
      <c r="J9" s="96"/>
      <c r="K9" s="96"/>
      <c r="L9" s="96"/>
      <c r="M9" s="95"/>
      <c r="N9" s="95"/>
      <c r="O9" s="95"/>
      <c r="P9" s="95"/>
      <c r="Q9" s="95"/>
      <c r="R9" s="95"/>
      <c r="S9" s="95"/>
      <c r="T9" s="95"/>
      <c r="U9" s="95"/>
      <c r="V9" s="95"/>
      <c r="W9" s="95"/>
      <c r="X9" s="95"/>
      <c r="Y9" s="97"/>
      <c r="Z9" s="97"/>
      <c r="AA9" s="98"/>
      <c r="AB9" s="98"/>
      <c r="AC9" s="98"/>
      <c r="AD9" s="98"/>
      <c r="AE9" s="98"/>
      <c r="AF9" s="98"/>
      <c r="AG9" s="98"/>
      <c r="AH9" s="98"/>
      <c r="AI9" s="98"/>
      <c r="AJ9" s="98"/>
      <c r="AK9" s="98"/>
      <c r="AL9" s="98"/>
      <c r="AM9" s="98"/>
      <c r="AN9" s="98"/>
      <c r="AO9" s="98"/>
      <c r="AP9" s="98"/>
      <c r="AQ9" s="98"/>
      <c r="AR9" s="98"/>
      <c r="AS9" s="99"/>
      <c r="AT9" s="99"/>
      <c r="AU9" s="100"/>
      <c r="AV9" s="100"/>
      <c r="AW9" s="100"/>
      <c r="AX9" s="100"/>
      <c r="AY9" s="100"/>
      <c r="AZ9" s="100"/>
      <c r="BA9" s="100"/>
      <c r="BB9" s="101" t="s">
        <v>87</v>
      </c>
      <c r="BC9" s="100"/>
      <c r="BD9" s="102"/>
    </row>
    <row r="10" customFormat="false" ht="12.95" hidden="false" customHeight="true" outlineLevel="0" collapsed="false">
      <c r="A10" s="104" t="s">
        <v>88</v>
      </c>
      <c r="B10" s="105" t="n">
        <v>211</v>
      </c>
      <c r="C10" s="105" t="n">
        <v>7</v>
      </c>
      <c r="D10" s="106" t="s">
        <v>89</v>
      </c>
      <c r="E10" s="107" t="s">
        <v>90</v>
      </c>
      <c r="F10" s="107" t="s">
        <v>91</v>
      </c>
      <c r="G10" s="108" t="s">
        <v>92</v>
      </c>
      <c r="H10" s="109" t="s">
        <v>93</v>
      </c>
      <c r="I10" s="110" t="s">
        <v>94</v>
      </c>
      <c r="J10" s="110"/>
      <c r="K10" s="110"/>
      <c r="L10" s="111"/>
      <c r="M10" s="109" t="s">
        <v>95</v>
      </c>
      <c r="N10" s="110" t="s">
        <v>96</v>
      </c>
      <c r="O10" s="110"/>
      <c r="P10" s="110"/>
      <c r="Q10" s="112"/>
      <c r="R10" s="107" t="s">
        <v>97</v>
      </c>
      <c r="S10" s="107" t="s">
        <v>98</v>
      </c>
      <c r="T10" s="107" t="s">
        <v>99</v>
      </c>
      <c r="U10" s="107" t="s">
        <v>100</v>
      </c>
      <c r="V10" s="113" t="s">
        <v>98</v>
      </c>
      <c r="W10" s="114" t="s">
        <v>101</v>
      </c>
      <c r="X10" s="106" t="s">
        <v>102</v>
      </c>
      <c r="Y10" s="115"/>
      <c r="Z10" s="115"/>
      <c r="AA10" s="106" t="s">
        <v>103</v>
      </c>
      <c r="AB10" s="106" t="n">
        <f aca="false">FALSE()</f>
        <v>0</v>
      </c>
      <c r="AC10" s="106"/>
      <c r="AD10" s="106"/>
      <c r="AE10" s="116" t="str">
        <f aca="false">IF(OR($AS10="",$AS10=$G10),$V10,IF($AS10=$H10,SUBSTITUTE(SUBSTITUTE($AS10,"GPIO3_","GPIO_"),".0",""),IF($AS10=$I10,$R10,IF($AS10=$J10,$S10,IF($AS10=$K10,$T10,IF($AS10=$L10,$U10,"INVALID"))))))</f>
        <v>GPIO_PBB0</v>
      </c>
      <c r="AF10" s="117"/>
      <c r="AG10" s="118" t="str">
        <f aca="false">IF(AND(OR($AU10="Int PU",$AU10="Int PD"),OR(AND($AY10&lt;&gt;"",$AY10&lt;&gt;"0"),AND($AZ10&lt;&gt;"",$AZ10&lt;&gt;"0"))),"INVALID",IF(OR($AS10=$G10,$AU10="Int PD"),"PULL_DOWN",IF(OR($AU10="Int PU",AND($AF10="YES",OR($AY10="",$AY10="0"),OR($AZ10="",$AZ10="0"),OR($AT10="Input",$AT10="Bidirectional"))),"PULL_UP","NORMAL")))</f>
        <v>NORMAL</v>
      </c>
      <c r="AH10" s="119" t="str">
        <f aca="false">IF($AU10="Z","TRISTATE",IF($AS10=$G10,"TRISTATE","NORMAL"))</f>
        <v>NORMAL</v>
      </c>
      <c r="AI10" s="119" t="str">
        <f aca="false">IF(OR($AS10=$G10,$AT10="Output"),"DISABLE","ENABLE")</f>
        <v>ENABLE</v>
      </c>
      <c r="AJ10" s="120" t="str">
        <f aca="false">IF($AS10&lt;&gt;$H10,"N/A",IF($AU10="Drive 1", "1", IF($AU10="Drive 0", "0", "")))</f>
        <v>0</v>
      </c>
      <c r="AK10" s="121" t="n">
        <f aca="false">TRUE()</f>
        <v>1</v>
      </c>
      <c r="AL10" s="121" t="n">
        <f aca="false">TRUE()</f>
        <v>1</v>
      </c>
      <c r="AM10" s="121" t="n">
        <f aca="false">TRUE()</f>
        <v>1</v>
      </c>
      <c r="AN10" s="121" t="n">
        <f aca="false">TRUE()</f>
        <v>1</v>
      </c>
      <c r="AO10" s="121" t="n">
        <f aca="false">TRUE()</f>
        <v>1</v>
      </c>
      <c r="AP10" s="121" t="n">
        <f aca="false">TRUE()</f>
        <v>1</v>
      </c>
      <c r="AQ10" s="121" t="n">
        <f aca="false">TRUE()</f>
        <v>1</v>
      </c>
      <c r="AR10" s="122" t="str">
        <f aca="false">IF(AND($AK10:$AQ10), "VALID", "INVALID")</f>
        <v>VALID</v>
      </c>
      <c r="AS10" s="123" t="s">
        <v>93</v>
      </c>
      <c r="AT10" s="124" t="s">
        <v>104</v>
      </c>
      <c r="AU10" s="125" t="s">
        <v>105</v>
      </c>
      <c r="AV10" s="126"/>
      <c r="AW10" s="126"/>
      <c r="AX10" s="126"/>
      <c r="AY10" s="127"/>
      <c r="AZ10" s="127"/>
      <c r="BA10" s="128"/>
      <c r="BB10" s="126"/>
      <c r="BC10" s="129" t="s">
        <v>106</v>
      </c>
      <c r="BD10" s="130" t="s">
        <v>107</v>
      </c>
    </row>
    <row r="11" customFormat="false" ht="12.95" hidden="true" customHeight="true" outlineLevel="0" collapsed="false">
      <c r="A11" s="131"/>
      <c r="B11" s="132"/>
      <c r="C11" s="132"/>
      <c r="D11" s="133" t="s">
        <v>108</v>
      </c>
      <c r="E11" s="134" t="s">
        <v>109</v>
      </c>
      <c r="F11" s="134" t="s">
        <v>110</v>
      </c>
      <c r="G11" s="108" t="s">
        <v>111</v>
      </c>
      <c r="H11" s="109" t="s">
        <v>112</v>
      </c>
      <c r="I11" s="110"/>
      <c r="J11" s="110" t="s">
        <v>113</v>
      </c>
      <c r="K11" s="110" t="s">
        <v>114</v>
      </c>
      <c r="L11" s="111"/>
      <c r="M11" s="109" t="s">
        <v>95</v>
      </c>
      <c r="N11" s="110"/>
      <c r="O11" s="110" t="s">
        <v>96</v>
      </c>
      <c r="P11" s="110"/>
      <c r="Q11" s="111"/>
      <c r="R11" s="107" t="s">
        <v>115</v>
      </c>
      <c r="S11" s="107" t="s">
        <v>116</v>
      </c>
      <c r="T11" s="107" t="s">
        <v>117</v>
      </c>
      <c r="U11" s="107" t="s">
        <v>100</v>
      </c>
      <c r="V11" s="114" t="s">
        <v>115</v>
      </c>
      <c r="W11" s="114" t="s">
        <v>118</v>
      </c>
      <c r="X11" s="106" t="s">
        <v>102</v>
      </c>
      <c r="Y11" s="115"/>
      <c r="Z11" s="115"/>
      <c r="AA11" s="106" t="s">
        <v>103</v>
      </c>
      <c r="AB11" s="106" t="n">
        <f aca="false">FALSE()</f>
        <v>0</v>
      </c>
      <c r="AC11" s="106"/>
      <c r="AD11" s="106"/>
      <c r="AE11" s="116" t="str">
        <f aca="false">IF(OR($AS11="",$AS11=$G11),$V11,IF($AS11=$H11,SUBSTITUTE(SUBSTITUTE($AS11,"GPIO3_","GPIO_"),".0",""),IF($AS11=$I11,$R11,IF($AS11=$J11,$S11,IF($AS11=$K11,$T11,IF($AS11=$L11,$U11,"INVALID"))))))</f>
        <v>CLDVFS</v>
      </c>
      <c r="AF11" s="135"/>
      <c r="AG11" s="118" t="str">
        <f aca="false">IF(AND(OR($AU11="Int PU",$AU11="Int PD"),OR(AND($AY11&lt;&gt;"",$AY11&lt;&gt;"0"),AND($AZ11&lt;&gt;"",$AZ11&lt;&gt;"0"))),"INVALID",IF(OR($AS11=$G11,$AU11="Int PD"),"PULL_DOWN",IF(OR($AU11="Int PU",AND($AF11="YES",OR($AY11="",$AY11="0"),OR($AZ11="",$AZ11="0"),OR($AT11="Input",$AT11="Bidirectional"))),"PULL_UP","NORMAL")))</f>
        <v>NORMAL</v>
      </c>
      <c r="AH11" s="118" t="str">
        <f aca="false">IF($AU11="Z","TRISTATE",IF($AS11=$G11,"TRISTATE","NORMAL"))</f>
        <v>TRISTATE</v>
      </c>
      <c r="AI11" s="118" t="str">
        <f aca="false">IF(OR($AS11=$G11,$AT11="Output"),"DISABLE","ENABLE")</f>
        <v>DISABLE</v>
      </c>
      <c r="AJ11" s="136" t="str">
        <f aca="false">IF($AS11&lt;&gt;$H11,"N/A",IF($AU11="Drive 1", "1", IF($AU11="Drive 0", "0", "")))</f>
        <v>N/A</v>
      </c>
      <c r="AK11" s="121" t="n">
        <f aca="false">TRUE()</f>
        <v>1</v>
      </c>
      <c r="AL11" s="121" t="n">
        <f aca="false">TRUE()</f>
        <v>1</v>
      </c>
      <c r="AM11" s="121" t="n">
        <f aca="false">TRUE()</f>
        <v>1</v>
      </c>
      <c r="AN11" s="121" t="n">
        <f aca="false">TRUE()</f>
        <v>1</v>
      </c>
      <c r="AO11" s="121" t="n">
        <f aca="false">TRUE()</f>
        <v>1</v>
      </c>
      <c r="AP11" s="121" t="n">
        <f aca="false">TRUE()</f>
        <v>1</v>
      </c>
      <c r="AQ11" s="121" t="n">
        <f aca="false">TRUE()</f>
        <v>1</v>
      </c>
      <c r="AR11" s="122" t="str">
        <f aca="false">IF(AND($AK11:$AQ11), "VALID", "INVALID")</f>
        <v>VALID</v>
      </c>
      <c r="AS11" s="137" t="s">
        <v>113</v>
      </c>
      <c r="AT11" s="138" t="s">
        <v>119</v>
      </c>
      <c r="AU11" s="125" t="s">
        <v>120</v>
      </c>
      <c r="AV11" s="139"/>
      <c r="AW11" s="139"/>
      <c r="AX11" s="139"/>
      <c r="AY11" s="125"/>
      <c r="AZ11" s="125"/>
      <c r="BA11" s="140"/>
      <c r="BB11" s="139"/>
      <c r="BC11" s="141" t="s">
        <v>121</v>
      </c>
      <c r="BD11" s="130" t="s">
        <v>122</v>
      </c>
    </row>
    <row r="12" customFormat="false" ht="12.95" hidden="true" customHeight="true" outlineLevel="0" collapsed="false">
      <c r="A12" s="131"/>
      <c r="B12" s="132"/>
      <c r="C12" s="132"/>
      <c r="D12" s="133" t="s">
        <v>123</v>
      </c>
      <c r="E12" s="134" t="s">
        <v>124</v>
      </c>
      <c r="F12" s="134" t="s">
        <v>125</v>
      </c>
      <c r="G12" s="108" t="s">
        <v>126</v>
      </c>
      <c r="H12" s="109" t="s">
        <v>127</v>
      </c>
      <c r="I12" s="110"/>
      <c r="J12" s="110" t="s">
        <v>128</v>
      </c>
      <c r="K12" s="110" t="s">
        <v>129</v>
      </c>
      <c r="L12" s="111"/>
      <c r="M12" s="109" t="s">
        <v>95</v>
      </c>
      <c r="N12" s="110"/>
      <c r="O12" s="110" t="s">
        <v>96</v>
      </c>
      <c r="P12" s="110"/>
      <c r="Q12" s="111"/>
      <c r="R12" s="107" t="s">
        <v>115</v>
      </c>
      <c r="S12" s="107" t="s">
        <v>116</v>
      </c>
      <c r="T12" s="107" t="s">
        <v>117</v>
      </c>
      <c r="U12" s="107" t="s">
        <v>100</v>
      </c>
      <c r="V12" s="114" t="s">
        <v>115</v>
      </c>
      <c r="W12" s="114" t="s">
        <v>130</v>
      </c>
      <c r="X12" s="106" t="s">
        <v>102</v>
      </c>
      <c r="Y12" s="115"/>
      <c r="Z12" s="115"/>
      <c r="AA12" s="106" t="s">
        <v>131</v>
      </c>
      <c r="AB12" s="106" t="n">
        <f aca="false">FALSE()</f>
        <v>0</v>
      </c>
      <c r="AC12" s="106"/>
      <c r="AD12" s="106"/>
      <c r="AE12" s="116" t="str">
        <f aca="false">IF(OR($AS12="",$AS12=$G12),$V12,IF($AS12=$H12,SUBSTITUTE(SUBSTITUTE($AS12,"GPIO3_","GPIO_"),".0",""),IF($AS12=$I12,$R12,IF($AS12=$J12,$S12,IF($AS12=$K12,$T12,IF($AS12=$L12,$U12,"INVALID"))))))</f>
        <v>RSVD0</v>
      </c>
      <c r="AF12" s="135"/>
      <c r="AG12" s="118" t="str">
        <f aca="false">IF(AND(OR($AU12="Int PU",$AU12="Int PD"),OR(AND($AY12&lt;&gt;"",$AY12&lt;&gt;"0"),AND($AZ12&lt;&gt;"",$AZ12&lt;&gt;"0"))),"INVALID",IF(OR($AS12=$G12,$AU12="Int PD"),"PULL_DOWN",IF(OR($AU12="Int PU",AND($AF12="YES",OR($AY12="",$AY12="0"),OR($AZ12="",$AZ12="0"),OR($AT12="Input",$AT12="Bidirectional"))),"PULL_UP","NORMAL")))</f>
        <v>PULL_DOWN</v>
      </c>
      <c r="AH12" s="118" t="str">
        <f aca="false">IF($AU12="Z","TRISTATE",IF($AS12=$G12,"TRISTATE","NORMAL"))</f>
        <v>TRISTATE</v>
      </c>
      <c r="AI12" s="118" t="str">
        <f aca="false">IF(OR($AS12=$G12,$AT12="Output"),"DISABLE","ENABLE")</f>
        <v>DISABLE</v>
      </c>
      <c r="AJ12" s="136" t="str">
        <f aca="false">IF($AS12&lt;&gt;$H12,"N/A",IF($AU12="Drive 1", "1", IF($AU12="Drive 0", "0", "")))</f>
        <v>N/A</v>
      </c>
      <c r="AK12" s="121" t="n">
        <f aca="false">TRUE()</f>
        <v>1</v>
      </c>
      <c r="AL12" s="121" t="n">
        <f aca="false">TRUE()</f>
        <v>1</v>
      </c>
      <c r="AM12" s="121" t="n">
        <f aca="false">TRUE()</f>
        <v>1</v>
      </c>
      <c r="AN12" s="121" t="n">
        <f aca="false">TRUE()</f>
        <v>1</v>
      </c>
      <c r="AO12" s="121" t="n">
        <f aca="false">TRUE()</f>
        <v>1</v>
      </c>
      <c r="AP12" s="121" t="n">
        <f aca="false">TRUE()</f>
        <v>1</v>
      </c>
      <c r="AQ12" s="121" t="n">
        <f aca="false">TRUE()</f>
        <v>1</v>
      </c>
      <c r="AR12" s="122" t="str">
        <f aca="false">IF(AND($AK12:$AQ12), "VALID", "INVALID")</f>
        <v>VALID</v>
      </c>
      <c r="AS12" s="137" t="s">
        <v>126</v>
      </c>
      <c r="AT12" s="138" t="s">
        <v>132</v>
      </c>
      <c r="AU12" s="125"/>
      <c r="AV12" s="139"/>
      <c r="AW12" s="139"/>
      <c r="AX12" s="139"/>
      <c r="AY12" s="125"/>
      <c r="AZ12" s="125"/>
      <c r="BA12" s="140"/>
      <c r="BB12" s="139"/>
      <c r="BC12" s="141" t="s">
        <v>133</v>
      </c>
      <c r="BD12" s="46" t="s">
        <v>24</v>
      </c>
    </row>
    <row r="13" customFormat="false" ht="12.95" hidden="true" customHeight="true" outlineLevel="0" collapsed="false">
      <c r="A13" s="131"/>
      <c r="B13" s="132"/>
      <c r="C13" s="132"/>
      <c r="D13" s="133" t="s">
        <v>134</v>
      </c>
      <c r="E13" s="134" t="s">
        <v>135</v>
      </c>
      <c r="F13" s="134" t="s">
        <v>136</v>
      </c>
      <c r="G13" s="108" t="s">
        <v>137</v>
      </c>
      <c r="H13" s="109" t="s">
        <v>138</v>
      </c>
      <c r="I13" s="110"/>
      <c r="J13" s="110"/>
      <c r="K13" s="110" t="s">
        <v>139</v>
      </c>
      <c r="L13" s="111"/>
      <c r="M13" s="109" t="s">
        <v>95</v>
      </c>
      <c r="N13" s="110"/>
      <c r="O13" s="110"/>
      <c r="P13" s="110"/>
      <c r="Q13" s="111"/>
      <c r="R13" s="107" t="s">
        <v>115</v>
      </c>
      <c r="S13" s="107" t="s">
        <v>98</v>
      </c>
      <c r="T13" s="107" t="s">
        <v>117</v>
      </c>
      <c r="U13" s="107" t="s">
        <v>100</v>
      </c>
      <c r="V13" s="114" t="s">
        <v>115</v>
      </c>
      <c r="W13" s="114" t="s">
        <v>140</v>
      </c>
      <c r="X13" s="106" t="s">
        <v>102</v>
      </c>
      <c r="Y13" s="115"/>
      <c r="Z13" s="115"/>
      <c r="AA13" s="106" t="s">
        <v>103</v>
      </c>
      <c r="AB13" s="106" t="n">
        <f aca="false">FALSE()</f>
        <v>0</v>
      </c>
      <c r="AC13" s="106"/>
      <c r="AD13" s="106"/>
      <c r="AE13" s="116" t="str">
        <f aca="false">IF(OR($AS13="",$AS13=$G13),$V13,IF($AS13=$H13,SUBSTITUTE(SUBSTITUTE($AS13,"GPIO3_","GPIO_"),".0",""),IF($AS13=$I13,$R13,IF($AS13=$J13,$S13,IF($AS13=$K13,$T13,IF($AS13=$L13,$U13,"INVALID"))))))</f>
        <v>RSVD0</v>
      </c>
      <c r="AF13" s="135"/>
      <c r="AG13" s="118" t="str">
        <f aca="false">IF(AND(OR($AU13="Int PU",$AU13="Int PD"),OR(AND($AY13&lt;&gt;"",$AY13&lt;&gt;"0"),AND($AZ13&lt;&gt;"",$AZ13&lt;&gt;"0"))),"INVALID",IF(OR($AS13=$G13,$AU13="Int PD"),"PULL_DOWN",IF(OR($AU13="Int PU",AND($AF13="YES",OR($AY13="",$AY13="0"),OR($AZ13="",$AZ13="0"),OR($AT13="Input",$AT13="Bidirectional"))),"PULL_UP","NORMAL")))</f>
        <v>PULL_DOWN</v>
      </c>
      <c r="AH13" s="118" t="str">
        <f aca="false">IF($AU13="Z","TRISTATE",IF($AS13=$G13,"TRISTATE","NORMAL"))</f>
        <v>TRISTATE</v>
      </c>
      <c r="AI13" s="118" t="str">
        <f aca="false">IF(OR($AS13=$G13,$AT13="Output"),"DISABLE","ENABLE")</f>
        <v>DISABLE</v>
      </c>
      <c r="AJ13" s="136" t="str">
        <f aca="false">IF($AS13&lt;&gt;$H13,"N/A",IF($AU13="Drive 1", "1", IF($AU13="Drive 0", "0", "")))</f>
        <v>N/A</v>
      </c>
      <c r="AK13" s="121" t="n">
        <f aca="false">TRUE()</f>
        <v>1</v>
      </c>
      <c r="AL13" s="121" t="n">
        <f aca="false">TRUE()</f>
        <v>1</v>
      </c>
      <c r="AM13" s="121" t="n">
        <f aca="false">TRUE()</f>
        <v>1</v>
      </c>
      <c r="AN13" s="121" t="n">
        <f aca="false">TRUE()</f>
        <v>1</v>
      </c>
      <c r="AO13" s="121" t="n">
        <f aca="false">TRUE()</f>
        <v>1</v>
      </c>
      <c r="AP13" s="121" t="n">
        <f aca="false">TRUE()</f>
        <v>1</v>
      </c>
      <c r="AQ13" s="121" t="n">
        <f aca="false">TRUE()</f>
        <v>1</v>
      </c>
      <c r="AR13" s="122" t="str">
        <f aca="false">IF(AND($AK13:$AQ13), "VALID", "INVALID")</f>
        <v>VALID</v>
      </c>
      <c r="AS13" s="137" t="s">
        <v>137</v>
      </c>
      <c r="AT13" s="138" t="s">
        <v>132</v>
      </c>
      <c r="AU13" s="125"/>
      <c r="AV13" s="139"/>
      <c r="AW13" s="142"/>
      <c r="AX13" s="139"/>
      <c r="AY13" s="125"/>
      <c r="AZ13" s="125"/>
      <c r="BA13" s="140"/>
      <c r="BB13" s="139"/>
      <c r="BC13" s="141" t="s">
        <v>133</v>
      </c>
      <c r="BD13" s="46" t="s">
        <v>24</v>
      </c>
    </row>
    <row r="14" customFormat="false" ht="12.95" hidden="true" customHeight="true" outlineLevel="0" collapsed="false">
      <c r="A14" s="131"/>
      <c r="B14" s="132"/>
      <c r="C14" s="132"/>
      <c r="D14" s="133" t="s">
        <v>141</v>
      </c>
      <c r="E14" s="134" t="s">
        <v>142</v>
      </c>
      <c r="F14" s="134" t="s">
        <v>143</v>
      </c>
      <c r="G14" s="108" t="s">
        <v>144</v>
      </c>
      <c r="H14" s="109" t="s">
        <v>145</v>
      </c>
      <c r="I14" s="110"/>
      <c r="J14" s="110"/>
      <c r="K14" s="110" t="s">
        <v>146</v>
      </c>
      <c r="L14" s="111"/>
      <c r="M14" s="109" t="s">
        <v>95</v>
      </c>
      <c r="N14" s="110"/>
      <c r="O14" s="110"/>
      <c r="P14" s="110"/>
      <c r="Q14" s="111"/>
      <c r="R14" s="107" t="s">
        <v>115</v>
      </c>
      <c r="S14" s="107" t="s">
        <v>98</v>
      </c>
      <c r="T14" s="107" t="s">
        <v>117</v>
      </c>
      <c r="U14" s="107" t="s">
        <v>100</v>
      </c>
      <c r="V14" s="114" t="s">
        <v>115</v>
      </c>
      <c r="W14" s="114" t="s">
        <v>147</v>
      </c>
      <c r="X14" s="106" t="s">
        <v>102</v>
      </c>
      <c r="Y14" s="115"/>
      <c r="Z14" s="115"/>
      <c r="AA14" s="106" t="s">
        <v>131</v>
      </c>
      <c r="AB14" s="106" t="n">
        <f aca="false">FALSE()</f>
        <v>0</v>
      </c>
      <c r="AC14" s="106"/>
      <c r="AD14" s="106"/>
      <c r="AE14" s="116" t="str">
        <f aca="false">IF(OR($AS14="",$AS14=$G14),$V14,IF($AS14=$H14,SUBSTITUTE(SUBSTITUTE($AS14,"GPIO3_","GPIO_"),".0",""),IF($AS14=$I14,$R14,IF($AS14=$J14,$S14,IF($AS14=$K14,$T14,IF($AS14=$L14,$U14,"INVALID"))))))</f>
        <v>RSVD0</v>
      </c>
      <c r="AF14" s="135"/>
      <c r="AG14" s="118" t="str">
        <f aca="false">IF(AND(OR($AU14="Int PU",$AU14="Int PD"),OR(AND($AY14&lt;&gt;"",$AY14&lt;&gt;"0"),AND($AZ14&lt;&gt;"",$AZ14&lt;&gt;"0"))),"INVALID",IF(OR($AS14=$G14,$AU14="Int PD"),"PULL_DOWN",IF(OR($AU14="Int PU",AND($AF14="YES",OR($AY14="",$AY14="0"),OR($AZ14="",$AZ14="0"),OR($AT14="Input",$AT14="Bidirectional"))),"PULL_UP","NORMAL")))</f>
        <v>PULL_DOWN</v>
      </c>
      <c r="AH14" s="143" t="str">
        <f aca="false">IF($AU14="Z","TRISTATE",IF($AS14=$G14,"TRISTATE","NORMAL"))</f>
        <v>TRISTATE</v>
      </c>
      <c r="AI14" s="118" t="str">
        <f aca="false">IF(OR($AS14=$G14,$AT14="Output"),"DISABLE","ENABLE")</f>
        <v>DISABLE</v>
      </c>
      <c r="AJ14" s="144" t="str">
        <f aca="false">IF($AS14&lt;&gt;$H14,"N/A",IF($AU14="Drive 1", "1", IF($AU14="Drive 0", "0", "")))</f>
        <v>N/A</v>
      </c>
      <c r="AK14" s="121" t="n">
        <f aca="false">TRUE()</f>
        <v>1</v>
      </c>
      <c r="AL14" s="121" t="n">
        <f aca="false">TRUE()</f>
        <v>1</v>
      </c>
      <c r="AM14" s="121" t="n">
        <f aca="false">TRUE()</f>
        <v>1</v>
      </c>
      <c r="AN14" s="121" t="n">
        <f aca="false">TRUE()</f>
        <v>1</v>
      </c>
      <c r="AO14" s="121" t="n">
        <f aca="false">TRUE()</f>
        <v>1</v>
      </c>
      <c r="AP14" s="121" t="n">
        <f aca="false">TRUE()</f>
        <v>1</v>
      </c>
      <c r="AQ14" s="121" t="n">
        <f aca="false">TRUE()</f>
        <v>1</v>
      </c>
      <c r="AR14" s="122" t="str">
        <f aca="false">IF(AND($AK14:$AQ14), "VALID", "INVALID")</f>
        <v>VALID</v>
      </c>
      <c r="AS14" s="137" t="s">
        <v>144</v>
      </c>
      <c r="AT14" s="138" t="s">
        <v>132</v>
      </c>
      <c r="AU14" s="125"/>
      <c r="AV14" s="139"/>
      <c r="AW14" s="139"/>
      <c r="AX14" s="139"/>
      <c r="AY14" s="125"/>
      <c r="AZ14" s="125"/>
      <c r="BA14" s="140"/>
      <c r="BB14" s="139"/>
      <c r="BC14" s="141" t="s">
        <v>133</v>
      </c>
      <c r="BD14" s="46" t="s">
        <v>24</v>
      </c>
    </row>
    <row r="15" s="103" customFormat="true" ht="18" hidden="false" customHeight="true" outlineLevel="0" collapsed="false">
      <c r="A15" s="145" t="s">
        <v>148</v>
      </c>
      <c r="B15" s="100"/>
      <c r="C15" s="100"/>
      <c r="D15" s="146" t="s">
        <v>148</v>
      </c>
      <c r="E15" s="95"/>
      <c r="F15" s="95"/>
      <c r="G15" s="95"/>
      <c r="H15" s="96"/>
      <c r="I15" s="96"/>
      <c r="J15" s="96"/>
      <c r="K15" s="96"/>
      <c r="L15" s="96"/>
      <c r="M15" s="95"/>
      <c r="N15" s="95"/>
      <c r="O15" s="95"/>
      <c r="P15" s="95"/>
      <c r="Q15" s="95"/>
      <c r="R15" s="95"/>
      <c r="S15" s="95"/>
      <c r="T15" s="95"/>
      <c r="U15" s="95"/>
      <c r="V15" s="95"/>
      <c r="W15" s="95"/>
      <c r="X15" s="95"/>
      <c r="Y15" s="97"/>
      <c r="Z15" s="97"/>
      <c r="AA15" s="98"/>
      <c r="AB15" s="98"/>
      <c r="AC15" s="98"/>
      <c r="AD15" s="98"/>
      <c r="AE15" s="98"/>
      <c r="AF15" s="98"/>
      <c r="AG15" s="98"/>
      <c r="AH15" s="98"/>
      <c r="AI15" s="98"/>
      <c r="AJ15" s="98"/>
      <c r="AK15" s="98"/>
      <c r="AL15" s="98"/>
      <c r="AM15" s="98"/>
      <c r="AN15" s="98"/>
      <c r="AO15" s="98"/>
      <c r="AP15" s="98"/>
      <c r="AQ15" s="98"/>
      <c r="AR15" s="98"/>
      <c r="AS15" s="99"/>
      <c r="AT15" s="99"/>
      <c r="AU15" s="100"/>
      <c r="AV15" s="100"/>
      <c r="AW15" s="100"/>
      <c r="AX15" s="100"/>
      <c r="AY15" s="100"/>
      <c r="AZ15" s="100"/>
      <c r="BA15" s="100"/>
      <c r="BB15" s="101" t="s">
        <v>87</v>
      </c>
      <c r="BC15" s="147"/>
      <c r="BD15" s="148"/>
    </row>
    <row r="16" customFormat="false" ht="12.95" hidden="true" customHeight="true" outlineLevel="0" collapsed="false">
      <c r="A16" s="149"/>
      <c r="B16" s="132"/>
      <c r="C16" s="132"/>
      <c r="D16" s="133" t="s">
        <v>149</v>
      </c>
      <c r="E16" s="134" t="s">
        <v>150</v>
      </c>
      <c r="F16" s="134" t="s">
        <v>151</v>
      </c>
      <c r="G16" s="108" t="s">
        <v>152</v>
      </c>
      <c r="H16" s="109" t="s">
        <v>153</v>
      </c>
      <c r="I16" s="110" t="s">
        <v>154</v>
      </c>
      <c r="J16" s="110"/>
      <c r="K16" s="110"/>
      <c r="L16" s="111"/>
      <c r="M16" s="109" t="s">
        <v>95</v>
      </c>
      <c r="N16" s="110" t="s">
        <v>155</v>
      </c>
      <c r="O16" s="110"/>
      <c r="P16" s="110"/>
      <c r="Q16" s="111"/>
      <c r="R16" s="107" t="s">
        <v>156</v>
      </c>
      <c r="S16" s="107" t="s">
        <v>98</v>
      </c>
      <c r="T16" s="107" t="s">
        <v>99</v>
      </c>
      <c r="U16" s="107" t="s">
        <v>100</v>
      </c>
      <c r="V16" s="114" t="s">
        <v>98</v>
      </c>
      <c r="W16" s="114" t="s">
        <v>157</v>
      </c>
      <c r="X16" s="106" t="s">
        <v>158</v>
      </c>
      <c r="Y16" s="115"/>
      <c r="Z16" s="115"/>
      <c r="AA16" s="106" t="s">
        <v>103</v>
      </c>
      <c r="AB16" s="106" t="n">
        <f aca="false">FALSE()</f>
        <v>0</v>
      </c>
      <c r="AC16" s="106"/>
      <c r="AD16" s="106"/>
      <c r="AE16" s="116" t="str">
        <f aca="false">IF(OR($AS16="",$AS16=$G16),$V16,IF($AS16=$H16,SUBSTITUTE(SUBSTITUTE($AS16,"GPIO3_","GPIO_"),".0",""),IF($AS16=$I16,$R16,IF($AS16=$J16,$S16,IF($AS16=$K16,$T16,IF($AS16=$L16,$U16,"INVALID"))))))</f>
        <v>RSVD1</v>
      </c>
      <c r="AF16" s="135"/>
      <c r="AG16" s="118" t="str">
        <f aca="false">IF(AND(OR($AU16="Int PU",$AU16="Int PD"),OR(AND($AY16&lt;&gt;"",$AY16&lt;&gt;"0"),AND($AZ16&lt;&gt;"",$AZ16&lt;&gt;"0"))),"INVALID",IF(OR($AS16=$G16,$AU16="Int PD"),"PULL_DOWN",IF(OR($AU16="Int PU",AND($AF16="YES",OR($AY16="",$AY16="0"),OR($AZ16="",$AZ16="0"),OR($AT16="Input",$AT16="Bidirectional"))),"PULL_UP","NORMAL")))</f>
        <v>PULL_DOWN</v>
      </c>
      <c r="AH16" s="118" t="str">
        <f aca="false">IF($AU16="Z","TRISTATE",IF($AS16=$G16,"TRISTATE","NORMAL"))</f>
        <v>TRISTATE</v>
      </c>
      <c r="AI16" s="118" t="str">
        <f aca="false">IF(OR($AS16=$G16,$AT16="Output"),"DISABLE","ENABLE")</f>
        <v>DISABLE</v>
      </c>
      <c r="AJ16" s="136" t="str">
        <f aca="false">IF($AS16&lt;&gt;$H16,"N/A",IF($AU16="Drive 1", "1", IF($AU16="Drive 0", "0", "")))</f>
        <v>N/A</v>
      </c>
      <c r="AK16" s="121" t="n">
        <f aca="false">TRUE()</f>
        <v>1</v>
      </c>
      <c r="AL16" s="121" t="n">
        <f aca="false">TRUE()</f>
        <v>1</v>
      </c>
      <c r="AM16" s="121" t="n">
        <f aca="false">TRUE()</f>
        <v>1</v>
      </c>
      <c r="AN16" s="121" t="n">
        <f aca="false">TRUE()</f>
        <v>1</v>
      </c>
      <c r="AO16" s="121" t="n">
        <f aca="false">TRUE()</f>
        <v>1</v>
      </c>
      <c r="AP16" s="121" t="n">
        <f aca="false">TRUE()</f>
        <v>1</v>
      </c>
      <c r="AQ16" s="121" t="n">
        <f aca="false">TRUE()</f>
        <v>1</v>
      </c>
      <c r="AR16" s="122" t="str">
        <f aca="false">IF(AND($AK16:$AQ16), "VALID", "INVALID")</f>
        <v>VALID</v>
      </c>
      <c r="AS16" s="137" t="s">
        <v>152</v>
      </c>
      <c r="AT16" s="138" t="s">
        <v>132</v>
      </c>
      <c r="AU16" s="125"/>
      <c r="AV16" s="139"/>
      <c r="AW16" s="139"/>
      <c r="AX16" s="139"/>
      <c r="AY16" s="125"/>
      <c r="AZ16" s="125"/>
      <c r="BA16" s="140"/>
      <c r="BB16" s="139"/>
      <c r="BC16" s="141" t="s">
        <v>133</v>
      </c>
      <c r="BD16" s="46" t="s">
        <v>24</v>
      </c>
    </row>
    <row r="17" customFormat="false" ht="12.95" hidden="true" customHeight="true" outlineLevel="0" collapsed="false">
      <c r="A17" s="149"/>
      <c r="B17" s="132"/>
      <c r="C17" s="132"/>
      <c r="D17" s="133" t="s">
        <v>159</v>
      </c>
      <c r="E17" s="134" t="s">
        <v>160</v>
      </c>
      <c r="F17" s="134" t="s">
        <v>161</v>
      </c>
      <c r="G17" s="108" t="s">
        <v>162</v>
      </c>
      <c r="H17" s="109" t="s">
        <v>163</v>
      </c>
      <c r="I17" s="110" t="s">
        <v>164</v>
      </c>
      <c r="J17" s="110"/>
      <c r="K17" s="110"/>
      <c r="L17" s="111"/>
      <c r="M17" s="109" t="s">
        <v>95</v>
      </c>
      <c r="N17" s="110" t="s">
        <v>95</v>
      </c>
      <c r="O17" s="110"/>
      <c r="P17" s="110"/>
      <c r="Q17" s="111"/>
      <c r="R17" s="107" t="s">
        <v>156</v>
      </c>
      <c r="S17" s="107" t="s">
        <v>98</v>
      </c>
      <c r="T17" s="107" t="s">
        <v>99</v>
      </c>
      <c r="U17" s="107" t="s">
        <v>100</v>
      </c>
      <c r="V17" s="114" t="s">
        <v>98</v>
      </c>
      <c r="W17" s="114" t="s">
        <v>165</v>
      </c>
      <c r="X17" s="106" t="s">
        <v>158</v>
      </c>
      <c r="Y17" s="115"/>
      <c r="Z17" s="115"/>
      <c r="AA17" s="106" t="s">
        <v>103</v>
      </c>
      <c r="AB17" s="106" t="n">
        <f aca="false">FALSE()</f>
        <v>0</v>
      </c>
      <c r="AC17" s="106"/>
      <c r="AD17" s="106"/>
      <c r="AE17" s="116" t="str">
        <f aca="false">IF(OR($AS17="",$AS17=$G17),$V17,IF($AS17=$H17,SUBSTITUTE(SUBSTITUTE($AS17,"GPIO3_","GPIO_"),".0",""),IF($AS17=$I17,$R17,IF($AS17=$J17,$S17,IF($AS17=$K17,$T17,IF($AS17=$L17,$U17,"INVALID"))))))</f>
        <v>RSVD1</v>
      </c>
      <c r="AF17" s="135"/>
      <c r="AG17" s="118" t="str">
        <f aca="false">IF(AND(OR($AU17="Int PU",$AU17="Int PD"),OR(AND($AY17&lt;&gt;"",$AY17&lt;&gt;"0"),AND($AZ17&lt;&gt;"",$AZ17&lt;&gt;"0"))),"INVALID",IF(OR($AS17=$G17,$AU17="Int PD"),"PULL_DOWN",IF(OR($AU17="Int PU",AND($AF17="YES",OR($AY17="",$AY17="0"),OR($AZ17="",$AZ17="0"),OR($AT17="Input",$AT17="Bidirectional"))),"PULL_UP","NORMAL")))</f>
        <v>PULL_DOWN</v>
      </c>
      <c r="AH17" s="118" t="str">
        <f aca="false">IF($AU17="Z","TRISTATE",IF($AS17=$G17,"TRISTATE","NORMAL"))</f>
        <v>TRISTATE</v>
      </c>
      <c r="AI17" s="118" t="str">
        <f aca="false">IF(OR($AS17=$G17,$AT17="Output"),"DISABLE","ENABLE")</f>
        <v>DISABLE</v>
      </c>
      <c r="AJ17" s="136" t="str">
        <f aca="false">IF($AS17&lt;&gt;$H17,"N/A",IF($AU17="Drive 1", "1", IF($AU17="Drive 0", "0", "")))</f>
        <v>N/A</v>
      </c>
      <c r="AK17" s="121" t="n">
        <f aca="false">TRUE()</f>
        <v>1</v>
      </c>
      <c r="AL17" s="121" t="n">
        <f aca="false">TRUE()</f>
        <v>1</v>
      </c>
      <c r="AM17" s="121" t="n">
        <f aca="false">TRUE()</f>
        <v>1</v>
      </c>
      <c r="AN17" s="121" t="n">
        <f aca="false">TRUE()</f>
        <v>1</v>
      </c>
      <c r="AO17" s="121" t="n">
        <f aca="false">TRUE()</f>
        <v>1</v>
      </c>
      <c r="AP17" s="121" t="n">
        <f aca="false">TRUE()</f>
        <v>1</v>
      </c>
      <c r="AQ17" s="121" t="n">
        <f aca="false">TRUE()</f>
        <v>1</v>
      </c>
      <c r="AR17" s="122" t="str">
        <f aca="false">IF(AND($AK17:$AQ17), "VALID", "INVALID")</f>
        <v>VALID</v>
      </c>
      <c r="AS17" s="137" t="s">
        <v>162</v>
      </c>
      <c r="AT17" s="138" t="s">
        <v>132</v>
      </c>
      <c r="AU17" s="125"/>
      <c r="AV17" s="139"/>
      <c r="AW17" s="139"/>
      <c r="AX17" s="139"/>
      <c r="AY17" s="125"/>
      <c r="AZ17" s="125"/>
      <c r="BA17" s="140"/>
      <c r="BB17" s="139"/>
      <c r="BC17" s="141" t="s">
        <v>133</v>
      </c>
      <c r="BD17" s="46" t="s">
        <v>24</v>
      </c>
    </row>
    <row r="18" customFormat="false" ht="12.95" hidden="true" customHeight="true" outlineLevel="0" collapsed="false">
      <c r="A18" s="149"/>
      <c r="B18" s="132"/>
      <c r="C18" s="132"/>
      <c r="D18" s="133" t="s">
        <v>166</v>
      </c>
      <c r="E18" s="134" t="s">
        <v>167</v>
      </c>
      <c r="F18" s="134" t="s">
        <v>168</v>
      </c>
      <c r="G18" s="108" t="s">
        <v>169</v>
      </c>
      <c r="H18" s="109" t="s">
        <v>170</v>
      </c>
      <c r="I18" s="110" t="s">
        <v>171</v>
      </c>
      <c r="J18" s="110"/>
      <c r="K18" s="110"/>
      <c r="L18" s="111"/>
      <c r="M18" s="109" t="s">
        <v>95</v>
      </c>
      <c r="N18" s="110" t="s">
        <v>95</v>
      </c>
      <c r="O18" s="110"/>
      <c r="P18" s="110"/>
      <c r="Q18" s="111"/>
      <c r="R18" s="107" t="s">
        <v>156</v>
      </c>
      <c r="S18" s="107" t="s">
        <v>98</v>
      </c>
      <c r="T18" s="107" t="s">
        <v>99</v>
      </c>
      <c r="U18" s="107" t="s">
        <v>100</v>
      </c>
      <c r="V18" s="114" t="s">
        <v>98</v>
      </c>
      <c r="W18" s="114" t="s">
        <v>172</v>
      </c>
      <c r="X18" s="106" t="s">
        <v>158</v>
      </c>
      <c r="Y18" s="115"/>
      <c r="Z18" s="115"/>
      <c r="AA18" s="106" t="s">
        <v>103</v>
      </c>
      <c r="AB18" s="106" t="n">
        <f aca="false">FALSE()</f>
        <v>0</v>
      </c>
      <c r="AC18" s="106"/>
      <c r="AD18" s="106"/>
      <c r="AE18" s="116" t="str">
        <f aca="false">IF(OR($AS18="",$AS18=$G18),$V18,IF($AS18=$H18,SUBSTITUTE(SUBSTITUTE($AS18,"GPIO3_","GPIO_"),".0",""),IF($AS18=$I18,$R18,IF($AS18=$J18,$S18,IF($AS18=$K18,$T18,IF($AS18=$L18,$U18,"INVALID"))))))</f>
        <v>RSVD1</v>
      </c>
      <c r="AF18" s="135"/>
      <c r="AG18" s="118" t="str">
        <f aca="false">IF(AND(OR($AU18="Int PU",$AU18="Int PD"),OR(AND($AY18&lt;&gt;"",$AY18&lt;&gt;"0"),AND($AZ18&lt;&gt;"",$AZ18&lt;&gt;"0"))),"INVALID",IF(OR($AS18=$G18,$AU18="Int PD"),"PULL_DOWN",IF(OR($AU18="Int PU",AND($AF18="YES",OR($AY18="",$AY18="0"),OR($AZ18="",$AZ18="0"),OR($AT18="Input",$AT18="Bidirectional"))),"PULL_UP","NORMAL")))</f>
        <v>PULL_DOWN</v>
      </c>
      <c r="AH18" s="118" t="str">
        <f aca="false">IF($AU18="Z","TRISTATE",IF($AS18=$G18,"TRISTATE","NORMAL"))</f>
        <v>TRISTATE</v>
      </c>
      <c r="AI18" s="118" t="str">
        <f aca="false">IF(OR($AS18=$G18,$AT18="Output"),"DISABLE","ENABLE")</f>
        <v>DISABLE</v>
      </c>
      <c r="AJ18" s="136" t="str">
        <f aca="false">IF($AS18&lt;&gt;$H18,"N/A",IF($AU18="Drive 1", "1", IF($AU18="Drive 0", "0", "")))</f>
        <v>N/A</v>
      </c>
      <c r="AK18" s="121" t="n">
        <f aca="false">TRUE()</f>
        <v>1</v>
      </c>
      <c r="AL18" s="121" t="n">
        <f aca="false">TRUE()</f>
        <v>1</v>
      </c>
      <c r="AM18" s="121" t="n">
        <f aca="false">TRUE()</f>
        <v>1</v>
      </c>
      <c r="AN18" s="121" t="n">
        <f aca="false">TRUE()</f>
        <v>1</v>
      </c>
      <c r="AO18" s="121" t="n">
        <f aca="false">TRUE()</f>
        <v>1</v>
      </c>
      <c r="AP18" s="121" t="n">
        <f aca="false">TRUE()</f>
        <v>1</v>
      </c>
      <c r="AQ18" s="121" t="n">
        <f aca="false">TRUE()</f>
        <v>1</v>
      </c>
      <c r="AR18" s="122" t="str">
        <f aca="false">IF(AND($AK18:$AQ18), "VALID", "INVALID")</f>
        <v>VALID</v>
      </c>
      <c r="AS18" s="137" t="s">
        <v>169</v>
      </c>
      <c r="AT18" s="138" t="s">
        <v>132</v>
      </c>
      <c r="AU18" s="125"/>
      <c r="AV18" s="139"/>
      <c r="AW18" s="139"/>
      <c r="AX18" s="139"/>
      <c r="AY18" s="125"/>
      <c r="AZ18" s="125"/>
      <c r="BA18" s="140"/>
      <c r="BB18" s="139"/>
      <c r="BC18" s="141" t="s">
        <v>133</v>
      </c>
      <c r="BD18" s="46" t="s">
        <v>24</v>
      </c>
    </row>
    <row r="19" customFormat="false" ht="12.95" hidden="true" customHeight="true" outlineLevel="0" collapsed="false">
      <c r="A19" s="149"/>
      <c r="B19" s="132"/>
      <c r="C19" s="132"/>
      <c r="D19" s="133" t="s">
        <v>173</v>
      </c>
      <c r="E19" s="134" t="s">
        <v>174</v>
      </c>
      <c r="F19" s="134" t="s">
        <v>175</v>
      </c>
      <c r="G19" s="108" t="s">
        <v>176</v>
      </c>
      <c r="H19" s="109" t="s">
        <v>177</v>
      </c>
      <c r="I19" s="110" t="s">
        <v>178</v>
      </c>
      <c r="J19" s="110"/>
      <c r="K19" s="110"/>
      <c r="L19" s="111"/>
      <c r="M19" s="109" t="s">
        <v>95</v>
      </c>
      <c r="N19" s="110" t="s">
        <v>95</v>
      </c>
      <c r="O19" s="110"/>
      <c r="P19" s="110"/>
      <c r="Q19" s="111"/>
      <c r="R19" s="107" t="s">
        <v>156</v>
      </c>
      <c r="S19" s="107" t="s">
        <v>98</v>
      </c>
      <c r="T19" s="107" t="s">
        <v>99</v>
      </c>
      <c r="U19" s="107" t="s">
        <v>100</v>
      </c>
      <c r="V19" s="114" t="s">
        <v>98</v>
      </c>
      <c r="W19" s="114" t="s">
        <v>179</v>
      </c>
      <c r="X19" s="106" t="s">
        <v>158</v>
      </c>
      <c r="Y19" s="115"/>
      <c r="Z19" s="115"/>
      <c r="AA19" s="106" t="s">
        <v>103</v>
      </c>
      <c r="AB19" s="106" t="n">
        <f aca="false">FALSE()</f>
        <v>0</v>
      </c>
      <c r="AC19" s="106"/>
      <c r="AD19" s="106"/>
      <c r="AE19" s="116" t="str">
        <f aca="false">IF(OR($AS19="",$AS19=$G19),$V19,IF($AS19=$H19,SUBSTITUTE(SUBSTITUTE($AS19,"GPIO3_","GPIO_"),".0",""),IF($AS19=$I19,$R19,IF($AS19=$J19,$S19,IF($AS19=$K19,$T19,IF($AS19=$L19,$U19,"INVALID"))))))</f>
        <v>RSVD1</v>
      </c>
      <c r="AF19" s="135"/>
      <c r="AG19" s="118" t="str">
        <f aca="false">IF(AND(OR($AU19="Int PU",$AU19="Int PD"),OR(AND($AY19&lt;&gt;"",$AY19&lt;&gt;"0"),AND($AZ19&lt;&gt;"",$AZ19&lt;&gt;"0"))),"INVALID",IF(OR($AS19=$G19,$AU19="Int PD"),"PULL_DOWN",IF(OR($AU19="Int PU",AND($AF19="YES",OR($AY19="",$AY19="0"),OR($AZ19="",$AZ19="0"),OR($AT19="Input",$AT19="Bidirectional"))),"PULL_UP","NORMAL")))</f>
        <v>PULL_DOWN</v>
      </c>
      <c r="AH19" s="118" t="str">
        <f aca="false">IF($AU19="Z","TRISTATE",IF($AS19=$G19,"TRISTATE","NORMAL"))</f>
        <v>TRISTATE</v>
      </c>
      <c r="AI19" s="118" t="str">
        <f aca="false">IF(OR($AS19=$G19,$AT19="Output"),"DISABLE","ENABLE")</f>
        <v>DISABLE</v>
      </c>
      <c r="AJ19" s="136" t="str">
        <f aca="false">IF($AS19&lt;&gt;$H19,"N/A",IF($AU19="Drive 1", "1", IF($AU19="Drive 0", "0", "")))</f>
        <v>N/A</v>
      </c>
      <c r="AK19" s="121" t="n">
        <f aca="false">TRUE()</f>
        <v>1</v>
      </c>
      <c r="AL19" s="121" t="n">
        <f aca="false">TRUE()</f>
        <v>1</v>
      </c>
      <c r="AM19" s="121" t="n">
        <f aca="false">TRUE()</f>
        <v>1</v>
      </c>
      <c r="AN19" s="121" t="n">
        <f aca="false">TRUE()</f>
        <v>1</v>
      </c>
      <c r="AO19" s="121" t="n">
        <f aca="false">TRUE()</f>
        <v>1</v>
      </c>
      <c r="AP19" s="121" t="n">
        <f aca="false">TRUE()</f>
        <v>1</v>
      </c>
      <c r="AQ19" s="121" t="n">
        <f aca="false">TRUE()</f>
        <v>1</v>
      </c>
      <c r="AR19" s="122" t="str">
        <f aca="false">IF(AND($AK19:$AQ19), "VALID", "INVALID")</f>
        <v>VALID</v>
      </c>
      <c r="AS19" s="137" t="s">
        <v>176</v>
      </c>
      <c r="AT19" s="138" t="s">
        <v>132</v>
      </c>
      <c r="AU19" s="125"/>
      <c r="AV19" s="139"/>
      <c r="AW19" s="139"/>
      <c r="AX19" s="139"/>
      <c r="AY19" s="125"/>
      <c r="AZ19" s="125"/>
      <c r="BA19" s="140"/>
      <c r="BB19" s="139"/>
      <c r="BC19" s="141" t="s">
        <v>133</v>
      </c>
      <c r="BD19" s="46" t="s">
        <v>24</v>
      </c>
    </row>
    <row r="20" customFormat="false" ht="12.95" hidden="false" customHeight="true" outlineLevel="0" collapsed="false">
      <c r="A20" s="150" t="s">
        <v>180</v>
      </c>
      <c r="B20" s="105" t="n">
        <v>104</v>
      </c>
      <c r="C20" s="105" t="n">
        <v>37</v>
      </c>
      <c r="D20" s="106" t="s">
        <v>181</v>
      </c>
      <c r="E20" s="107" t="s">
        <v>182</v>
      </c>
      <c r="F20" s="107" t="s">
        <v>183</v>
      </c>
      <c r="G20" s="108" t="s">
        <v>184</v>
      </c>
      <c r="H20" s="109" t="s">
        <v>185</v>
      </c>
      <c r="I20" s="110" t="s">
        <v>186</v>
      </c>
      <c r="J20" s="110"/>
      <c r="K20" s="110"/>
      <c r="L20" s="111"/>
      <c r="M20" s="109" t="s">
        <v>95</v>
      </c>
      <c r="N20" s="110" t="s">
        <v>95</v>
      </c>
      <c r="O20" s="110"/>
      <c r="P20" s="110"/>
      <c r="Q20" s="111"/>
      <c r="R20" s="107" t="s">
        <v>187</v>
      </c>
      <c r="S20" s="107" t="s">
        <v>188</v>
      </c>
      <c r="T20" s="107" t="s">
        <v>99</v>
      </c>
      <c r="U20" s="107" t="s">
        <v>100</v>
      </c>
      <c r="V20" s="114" t="s">
        <v>99</v>
      </c>
      <c r="W20" s="114" t="s">
        <v>189</v>
      </c>
      <c r="X20" s="106" t="s">
        <v>158</v>
      </c>
      <c r="Y20" s="115" t="s">
        <v>190</v>
      </c>
      <c r="Z20" s="115"/>
      <c r="AA20" s="106" t="s">
        <v>103</v>
      </c>
      <c r="AB20" s="106" t="n">
        <f aca="false">FALSE()</f>
        <v>0</v>
      </c>
      <c r="AC20" s="106"/>
      <c r="AD20" s="106"/>
      <c r="AE20" s="116" t="str">
        <f aca="false">IF(OR($AS20="",$AS20=$G20),$V20,IF($AS20=$H20,SUBSTITUTE(SUBSTITUTE($AS20,"GPIO3_","GPIO_"),".0",""),IF($AS20=$I20,$R20,IF($AS20=$J20,$S20,IF($AS20=$K20,$T20,IF($AS20=$L20,$U20,"INVALID"))))))</f>
        <v>GPIO_PB4</v>
      </c>
      <c r="AF20" s="135"/>
      <c r="AG20" s="118" t="str">
        <f aca="false">IF(AND(OR($AU20="Int PU",$AU20="Int PD"),OR(AND($AY20&lt;&gt;"",$AY20&lt;&gt;"0"),AND($AZ20&lt;&gt;"",$AZ20&lt;&gt;"0"))),"INVALID",IF(OR($AS20=$G20,$AU20="Int PD"),"PULL_DOWN",IF(OR($AU20="Int PU",AND($AF20="YES",OR($AY20="",$AY20="0"),OR($AZ20="",$AZ20="0"),OR($AT20="Input",$AT20="Bidirectional"))),"PULL_UP","NORMAL")))</f>
        <v>NORMAL</v>
      </c>
      <c r="AH20" s="118" t="str">
        <f aca="false">IF($AU20="Z","TRISTATE",IF($AS20=$G20,"TRISTATE","NORMAL"))</f>
        <v>NORMAL</v>
      </c>
      <c r="AI20" s="118" t="str">
        <f aca="false">IF(OR($AS20=$G20,$AT20="Output"),"DISABLE","ENABLE")</f>
        <v>ENABLE</v>
      </c>
      <c r="AJ20" s="136" t="str">
        <f aca="false">IF($AS20&lt;&gt;$H20,"N/A",IF($AU20="Drive 1", "1", IF($AU20="Drive 0", "0", "")))</f>
        <v>0</v>
      </c>
      <c r="AK20" s="121" t="n">
        <f aca="false">TRUE()</f>
        <v>1</v>
      </c>
      <c r="AL20" s="121" t="n">
        <f aca="false">TRUE()</f>
        <v>1</v>
      </c>
      <c r="AM20" s="121" t="n">
        <f aca="false">TRUE()</f>
        <v>1</v>
      </c>
      <c r="AN20" s="121" t="n">
        <f aca="false">TRUE()</f>
        <v>1</v>
      </c>
      <c r="AO20" s="121" t="n">
        <f aca="false">TRUE()</f>
        <v>1</v>
      </c>
      <c r="AP20" s="121" t="n">
        <f aca="false">TRUE()</f>
        <v>1</v>
      </c>
      <c r="AQ20" s="121" t="n">
        <f aca="false">TRUE()</f>
        <v>1</v>
      </c>
      <c r="AR20" s="122" t="str">
        <f aca="false">IF(AND($AK20:$AQ20), "VALID", "INVALID")</f>
        <v>VALID</v>
      </c>
      <c r="AS20" s="137" t="s">
        <v>185</v>
      </c>
      <c r="AT20" s="138" t="s">
        <v>104</v>
      </c>
      <c r="AU20" s="125" t="s">
        <v>105</v>
      </c>
      <c r="AV20" s="125" t="s">
        <v>191</v>
      </c>
      <c r="AW20" s="139"/>
      <c r="AX20" s="139"/>
      <c r="AY20" s="125"/>
      <c r="AZ20" s="125"/>
      <c r="BA20" s="140"/>
      <c r="BB20" s="139"/>
      <c r="BC20" s="141" t="s">
        <v>192</v>
      </c>
      <c r="BD20" s="151" t="s">
        <v>107</v>
      </c>
    </row>
    <row r="21" customFormat="false" ht="12.95" hidden="false" customHeight="true" outlineLevel="0" collapsed="false">
      <c r="A21" s="150" t="s">
        <v>193</v>
      </c>
      <c r="B21" s="105" t="n">
        <v>108</v>
      </c>
      <c r="C21" s="105" t="n">
        <v>22</v>
      </c>
      <c r="D21" s="106" t="s">
        <v>194</v>
      </c>
      <c r="E21" s="107" t="s">
        <v>195</v>
      </c>
      <c r="F21" s="107" t="s">
        <v>196</v>
      </c>
      <c r="G21" s="108" t="s">
        <v>197</v>
      </c>
      <c r="H21" s="109" t="s">
        <v>198</v>
      </c>
      <c r="I21" s="110" t="s">
        <v>199</v>
      </c>
      <c r="J21" s="110"/>
      <c r="K21" s="110"/>
      <c r="L21" s="111"/>
      <c r="M21" s="109" t="s">
        <v>95</v>
      </c>
      <c r="N21" s="110" t="s">
        <v>95</v>
      </c>
      <c r="O21" s="110"/>
      <c r="P21" s="110"/>
      <c r="Q21" s="111"/>
      <c r="R21" s="107" t="s">
        <v>187</v>
      </c>
      <c r="S21" s="107" t="s">
        <v>188</v>
      </c>
      <c r="T21" s="107" t="s">
        <v>99</v>
      </c>
      <c r="U21" s="107" t="s">
        <v>100</v>
      </c>
      <c r="V21" s="114" t="s">
        <v>99</v>
      </c>
      <c r="W21" s="114" t="s">
        <v>200</v>
      </c>
      <c r="X21" s="106" t="s">
        <v>158</v>
      </c>
      <c r="Y21" s="115"/>
      <c r="Z21" s="115"/>
      <c r="AA21" s="106" t="s">
        <v>103</v>
      </c>
      <c r="AB21" s="106" t="n">
        <f aca="false">FALSE()</f>
        <v>0</v>
      </c>
      <c r="AC21" s="106"/>
      <c r="AD21" s="106"/>
      <c r="AE21" s="116" t="str">
        <f aca="false">IF(OR($AS21="",$AS21=$G21),$V21,IF($AS21=$H21,SUBSTITUTE(SUBSTITUTE($AS21,"GPIO3_","GPIO_"),".0",""),IF($AS21=$I21,$R21,IF($AS21=$J21,$S21,IF($AS21=$K21,$T21,IF($AS21=$L21,$U21,"INVALID"))))))</f>
        <v>GPIO_PB5</v>
      </c>
      <c r="AF21" s="135"/>
      <c r="AG21" s="118" t="str">
        <f aca="false">IF(AND(OR($AU21="Int PU",$AU21="Int PD"),OR(AND($AY21&lt;&gt;"",$AY21&lt;&gt;"0"),AND($AZ21&lt;&gt;"",$AZ21&lt;&gt;"0"))),"INVALID",IF(OR($AS21=$G21,$AU21="Int PD"),"PULL_DOWN",IF(OR($AU21="Int PU",AND($AF21="YES",OR($AY21="",$AY21="0"),OR($AZ21="",$AZ21="0"),OR($AT21="Input",$AT21="Bidirectional"))),"PULL_UP","NORMAL")))</f>
        <v>NORMAL</v>
      </c>
      <c r="AH21" s="118" t="str">
        <f aca="false">IF($AU21="Z","TRISTATE",IF($AS21=$G21,"TRISTATE","NORMAL"))</f>
        <v>NORMAL</v>
      </c>
      <c r="AI21" s="118" t="str">
        <f aca="false">IF(OR($AS21=$G21,$AT21="Output"),"DISABLE","ENABLE")</f>
        <v>ENABLE</v>
      </c>
      <c r="AJ21" s="136" t="str">
        <f aca="false">IF($AS21&lt;&gt;$H21,"N/A",IF($AU21="Drive 1", "1", IF($AU21="Drive 0", "0", "")))</f>
        <v>0</v>
      </c>
      <c r="AK21" s="121" t="n">
        <f aca="false">TRUE()</f>
        <v>1</v>
      </c>
      <c r="AL21" s="121" t="n">
        <f aca="false">TRUE()</f>
        <v>1</v>
      </c>
      <c r="AM21" s="121" t="n">
        <f aca="false">TRUE()</f>
        <v>1</v>
      </c>
      <c r="AN21" s="121" t="n">
        <f aca="false">TRUE()</f>
        <v>1</v>
      </c>
      <c r="AO21" s="121" t="n">
        <f aca="false">TRUE()</f>
        <v>1</v>
      </c>
      <c r="AP21" s="121" t="n">
        <f aca="false">TRUE()</f>
        <v>1</v>
      </c>
      <c r="AQ21" s="121" t="n">
        <f aca="false">TRUE()</f>
        <v>1</v>
      </c>
      <c r="AR21" s="122" t="str">
        <f aca="false">IF(AND($AK21:$AQ21), "VALID", "INVALID")</f>
        <v>VALID</v>
      </c>
      <c r="AS21" s="137" t="s">
        <v>198</v>
      </c>
      <c r="AT21" s="138" t="s">
        <v>104</v>
      </c>
      <c r="AU21" s="125" t="s">
        <v>105</v>
      </c>
      <c r="AV21" s="139"/>
      <c r="AW21" s="139"/>
      <c r="AX21" s="139"/>
      <c r="AY21" s="125"/>
      <c r="AZ21" s="125"/>
      <c r="BA21" s="140"/>
      <c r="BB21" s="139"/>
      <c r="BC21" s="141" t="s">
        <v>201</v>
      </c>
      <c r="BD21" s="151"/>
    </row>
    <row r="22" customFormat="false" ht="12.95" hidden="false" customHeight="true" outlineLevel="0" collapsed="false">
      <c r="A22" s="150" t="s">
        <v>202</v>
      </c>
      <c r="B22" s="105" t="n">
        <v>106</v>
      </c>
      <c r="C22" s="105" t="n">
        <v>13</v>
      </c>
      <c r="D22" s="106" t="s">
        <v>203</v>
      </c>
      <c r="E22" s="107" t="s">
        <v>161</v>
      </c>
      <c r="F22" s="107" t="s">
        <v>150</v>
      </c>
      <c r="G22" s="108" t="s">
        <v>204</v>
      </c>
      <c r="H22" s="109" t="s">
        <v>205</v>
      </c>
      <c r="I22" s="110" t="s">
        <v>206</v>
      </c>
      <c r="J22" s="110"/>
      <c r="K22" s="110"/>
      <c r="L22" s="111"/>
      <c r="M22" s="109" t="s">
        <v>95</v>
      </c>
      <c r="N22" s="110" t="s">
        <v>95</v>
      </c>
      <c r="O22" s="110"/>
      <c r="P22" s="110"/>
      <c r="Q22" s="111"/>
      <c r="R22" s="107" t="s">
        <v>187</v>
      </c>
      <c r="S22" s="107" t="s">
        <v>188</v>
      </c>
      <c r="T22" s="107" t="s">
        <v>99</v>
      </c>
      <c r="U22" s="107" t="s">
        <v>100</v>
      </c>
      <c r="V22" s="114" t="s">
        <v>99</v>
      </c>
      <c r="W22" s="114" t="s">
        <v>207</v>
      </c>
      <c r="X22" s="106" t="s">
        <v>158</v>
      </c>
      <c r="Y22" s="115"/>
      <c r="Z22" s="115"/>
      <c r="AA22" s="106" t="s">
        <v>103</v>
      </c>
      <c r="AB22" s="106" t="n">
        <f aca="false">FALSE()</f>
        <v>0</v>
      </c>
      <c r="AC22" s="106"/>
      <c r="AD22" s="106"/>
      <c r="AE22" s="116" t="str">
        <f aca="false">IF(OR($AS22="",$AS22=$G22),$V22,IF($AS22=$H22,SUBSTITUTE(SUBSTITUTE($AS22,"GPIO3_","GPIO_"),".0",""),IF($AS22=$I22,$R22,IF($AS22=$J22,$S22,IF($AS22=$K22,$T22,IF($AS22=$L22,$U22,"INVALID"))))))</f>
        <v>GPIO_PB6</v>
      </c>
      <c r="AF22" s="135"/>
      <c r="AG22" s="118" t="str">
        <f aca="false">IF(AND(OR($AU22="Int PU",$AU22="Int PD"),OR(AND($AY22&lt;&gt;"",$AY22&lt;&gt;"0"),AND($AZ22&lt;&gt;"",$AZ22&lt;&gt;"0"))),"INVALID",IF(OR($AS22=$G22,$AU22="Int PD"),"PULL_DOWN",IF(OR($AU22="Int PU",AND($AF22="YES",OR($AY22="",$AY22="0"),OR($AZ22="",$AZ22="0"),OR($AT22="Input",$AT22="Bidirectional"))),"PULL_UP","NORMAL")))</f>
        <v>NORMAL</v>
      </c>
      <c r="AH22" s="118" t="str">
        <f aca="false">IF($AU22="Z","TRISTATE",IF($AS22=$G22,"TRISTATE","NORMAL"))</f>
        <v>NORMAL</v>
      </c>
      <c r="AI22" s="118" t="str">
        <f aca="false">IF(OR($AS22=$G22,$AT22="Output"),"DISABLE","ENABLE")</f>
        <v>ENABLE</v>
      </c>
      <c r="AJ22" s="136" t="str">
        <f aca="false">IF($AS22&lt;&gt;$H22,"N/A",IF($AU22="Drive 1", "1", IF($AU22="Drive 0", "0", "")))</f>
        <v>0</v>
      </c>
      <c r="AK22" s="121" t="n">
        <f aca="false">TRUE()</f>
        <v>1</v>
      </c>
      <c r="AL22" s="121" t="n">
        <f aca="false">TRUE()</f>
        <v>1</v>
      </c>
      <c r="AM22" s="121" t="n">
        <f aca="false">TRUE()</f>
        <v>1</v>
      </c>
      <c r="AN22" s="121" t="n">
        <f aca="false">TRUE()</f>
        <v>1</v>
      </c>
      <c r="AO22" s="121" t="n">
        <f aca="false">TRUE()</f>
        <v>1</v>
      </c>
      <c r="AP22" s="121" t="n">
        <f aca="false">TRUE()</f>
        <v>1</v>
      </c>
      <c r="AQ22" s="121" t="n">
        <f aca="false">TRUE()</f>
        <v>1</v>
      </c>
      <c r="AR22" s="122" t="str">
        <f aca="false">IF(AND($AK22:$AQ22), "VALID", "INVALID")</f>
        <v>VALID</v>
      </c>
      <c r="AS22" s="137" t="s">
        <v>205</v>
      </c>
      <c r="AT22" s="138" t="s">
        <v>104</v>
      </c>
      <c r="AU22" s="125" t="s">
        <v>105</v>
      </c>
      <c r="AV22" s="139"/>
      <c r="AW22" s="139"/>
      <c r="AX22" s="139"/>
      <c r="AY22" s="125"/>
      <c r="AZ22" s="125"/>
      <c r="BA22" s="140"/>
      <c r="BB22" s="139"/>
      <c r="BC22" s="141" t="s">
        <v>208</v>
      </c>
      <c r="BD22" s="151"/>
    </row>
    <row r="23" customFormat="false" ht="12.95" hidden="false" customHeight="true" outlineLevel="0" collapsed="false">
      <c r="A23" s="150" t="s">
        <v>209</v>
      </c>
      <c r="B23" s="105" t="n">
        <v>110</v>
      </c>
      <c r="C23" s="105" t="n">
        <v>18</v>
      </c>
      <c r="D23" s="106" t="s">
        <v>210</v>
      </c>
      <c r="E23" s="107" t="s">
        <v>211</v>
      </c>
      <c r="F23" s="107" t="s">
        <v>212</v>
      </c>
      <c r="G23" s="108" t="s">
        <v>213</v>
      </c>
      <c r="H23" s="109" t="s">
        <v>214</v>
      </c>
      <c r="I23" s="110" t="s">
        <v>215</v>
      </c>
      <c r="J23" s="110"/>
      <c r="K23" s="110"/>
      <c r="L23" s="111"/>
      <c r="M23" s="109" t="s">
        <v>95</v>
      </c>
      <c r="N23" s="110" t="s">
        <v>95</v>
      </c>
      <c r="O23" s="110"/>
      <c r="P23" s="110"/>
      <c r="Q23" s="111"/>
      <c r="R23" s="107" t="s">
        <v>187</v>
      </c>
      <c r="S23" s="107" t="s">
        <v>188</v>
      </c>
      <c r="T23" s="107" t="s">
        <v>99</v>
      </c>
      <c r="U23" s="107" t="s">
        <v>100</v>
      </c>
      <c r="V23" s="114" t="s">
        <v>99</v>
      </c>
      <c r="W23" s="114" t="s">
        <v>216</v>
      </c>
      <c r="X23" s="106" t="s">
        <v>158</v>
      </c>
      <c r="Y23" s="115"/>
      <c r="Z23" s="115"/>
      <c r="AA23" s="106" t="s">
        <v>131</v>
      </c>
      <c r="AB23" s="106" t="n">
        <f aca="false">FALSE()</f>
        <v>0</v>
      </c>
      <c r="AC23" s="106"/>
      <c r="AD23" s="106"/>
      <c r="AE23" s="116" t="str">
        <f aca="false">IF(OR($AS23="",$AS23=$G23),$V23,IF($AS23=$H23,SUBSTITUTE(SUBSTITUTE($AS23,"GPIO3_","GPIO_"),".0",""),IF($AS23=$I23,$R23,IF($AS23=$J23,$S23,IF($AS23=$K23,$T23,IF($AS23=$L23,$U23,"INVALID"))))))</f>
        <v>GPIO_PB7</v>
      </c>
      <c r="AF23" s="135"/>
      <c r="AG23" s="118" t="str">
        <f aca="false">IF(AND(OR($AU23="Int PU",$AU23="Int PD"),OR(AND($AY23&lt;&gt;"",$AY23&lt;&gt;"0"),AND($AZ23&lt;&gt;"",$AZ23&lt;&gt;"0"))),"INVALID",IF(OR($AS23=$G23,$AU23="Int PD"),"PULL_DOWN",IF(OR($AU23="Int PU",AND($AF23="YES",OR($AY23="",$AY23="0"),OR($AZ23="",$AZ23="0"),OR($AT23="Input",$AT23="Bidirectional"))),"PULL_UP","NORMAL")))</f>
        <v>NORMAL</v>
      </c>
      <c r="AH23" s="118" t="str">
        <f aca="false">IF($AU23="Z","TRISTATE",IF($AS23=$G23,"TRISTATE","NORMAL"))</f>
        <v>NORMAL</v>
      </c>
      <c r="AI23" s="118" t="str">
        <f aca="false">IF(OR($AS23=$G23,$AT23="Output"),"DISABLE","ENABLE")</f>
        <v>ENABLE</v>
      </c>
      <c r="AJ23" s="136" t="str">
        <f aca="false">IF($AS23&lt;&gt;$H23,"N/A",IF($AU23="Drive 1", "1", IF($AU23="Drive 0", "0", "")))</f>
        <v>0</v>
      </c>
      <c r="AK23" s="121" t="n">
        <f aca="false">TRUE()</f>
        <v>1</v>
      </c>
      <c r="AL23" s="121" t="n">
        <f aca="false">TRUE()</f>
        <v>1</v>
      </c>
      <c r="AM23" s="121" t="n">
        <f aca="false">TRUE()</f>
        <v>1</v>
      </c>
      <c r="AN23" s="121" t="n">
        <f aca="false">TRUE()</f>
        <v>1</v>
      </c>
      <c r="AO23" s="121" t="n">
        <f aca="false">TRUE()</f>
        <v>1</v>
      </c>
      <c r="AP23" s="121" t="n">
        <f aca="false">TRUE()</f>
        <v>1</v>
      </c>
      <c r="AQ23" s="121" t="n">
        <f aca="false">TRUE()</f>
        <v>1</v>
      </c>
      <c r="AR23" s="122" t="str">
        <f aca="false">IF(AND($AK23:$AQ23), "VALID", "INVALID")</f>
        <v>VALID</v>
      </c>
      <c r="AS23" s="137" t="s">
        <v>214</v>
      </c>
      <c r="AT23" s="138" t="s">
        <v>104</v>
      </c>
      <c r="AU23" s="125" t="s">
        <v>105</v>
      </c>
      <c r="AV23" s="139"/>
      <c r="AW23" s="139"/>
      <c r="AX23" s="139"/>
      <c r="AY23" s="125"/>
      <c r="AZ23" s="125"/>
      <c r="BA23" s="140"/>
      <c r="BB23" s="139"/>
      <c r="BC23" s="141" t="s">
        <v>217</v>
      </c>
      <c r="BD23" s="151"/>
    </row>
    <row r="24" customFormat="false" ht="12.95" hidden="false" customHeight="true" outlineLevel="0" collapsed="false">
      <c r="A24" s="150" t="s">
        <v>218</v>
      </c>
      <c r="B24" s="105" t="n">
        <v>112</v>
      </c>
      <c r="C24" s="105" t="n">
        <v>16</v>
      </c>
      <c r="D24" s="106" t="s">
        <v>219</v>
      </c>
      <c r="E24" s="107" t="s">
        <v>196</v>
      </c>
      <c r="F24" s="107" t="s">
        <v>220</v>
      </c>
      <c r="G24" s="108" t="s">
        <v>221</v>
      </c>
      <c r="H24" s="109" t="s">
        <v>222</v>
      </c>
      <c r="I24" s="110" t="s">
        <v>223</v>
      </c>
      <c r="J24" s="110"/>
      <c r="K24" s="110"/>
      <c r="L24" s="111"/>
      <c r="M24" s="109" t="s">
        <v>95</v>
      </c>
      <c r="N24" s="110" t="s">
        <v>95</v>
      </c>
      <c r="O24" s="110"/>
      <c r="P24" s="110"/>
      <c r="Q24" s="111"/>
      <c r="R24" s="107" t="s">
        <v>187</v>
      </c>
      <c r="S24" s="107" t="s">
        <v>98</v>
      </c>
      <c r="T24" s="107" t="s">
        <v>99</v>
      </c>
      <c r="U24" s="107" t="s">
        <v>100</v>
      </c>
      <c r="V24" s="114" t="s">
        <v>98</v>
      </c>
      <c r="W24" s="114" t="s">
        <v>224</v>
      </c>
      <c r="X24" s="106" t="s">
        <v>158</v>
      </c>
      <c r="Y24" s="115"/>
      <c r="Z24" s="115"/>
      <c r="AA24" s="106" t="s">
        <v>131</v>
      </c>
      <c r="AB24" s="106" t="n">
        <f aca="false">FALSE()</f>
        <v>0</v>
      </c>
      <c r="AC24" s="106"/>
      <c r="AD24" s="106"/>
      <c r="AE24" s="116" t="str">
        <f aca="false">IF(OR($AS24="",$AS24=$G24),$V24,IF($AS24=$H24,SUBSTITUTE(SUBSTITUTE($AS24,"GPIO3_","GPIO_"),".0",""),IF($AS24=$I24,$R24,IF($AS24=$J24,$S24,IF($AS24=$K24,$T24,IF($AS24=$L24,$U24,"INVALID"))))))</f>
        <v>GPIO_PDD0</v>
      </c>
      <c r="AF24" s="135"/>
      <c r="AG24" s="118" t="str">
        <f aca="false">IF(AND(OR($AU24="Int PU",$AU24="Int PD"),OR(AND($AY24&lt;&gt;"",$AY24&lt;&gt;"0"),AND($AZ24&lt;&gt;"",$AZ24&lt;&gt;"0"))),"INVALID",IF(OR($AS24=$G24,$AU24="Int PD"),"PULL_DOWN",IF(OR($AU24="Int PU",AND($AF24="YES",OR($AY24="",$AY24="0"),OR($AZ24="",$AZ24="0"),OR($AT24="Input",$AT24="Bidirectional"))),"PULL_UP","NORMAL")))</f>
        <v>NORMAL</v>
      </c>
      <c r="AH24" s="118" t="str">
        <f aca="false">IF($AU24="Z","TRISTATE",IF($AS24=$G24,"TRISTATE","NORMAL"))</f>
        <v>NORMAL</v>
      </c>
      <c r="AI24" s="118" t="str">
        <f aca="false">IF(OR($AS24=$G24,$AT24="Output"),"DISABLE","ENABLE")</f>
        <v>ENABLE</v>
      </c>
      <c r="AJ24" s="136" t="str">
        <f aca="false">IF($AS24&lt;&gt;$H24,"N/A",IF($AU24="Drive 1", "1", IF($AU24="Drive 0", "0", "")))</f>
        <v>0</v>
      </c>
      <c r="AK24" s="121" t="n">
        <f aca="false">TRUE()</f>
        <v>1</v>
      </c>
      <c r="AL24" s="121" t="n">
        <f aca="false">TRUE()</f>
        <v>1</v>
      </c>
      <c r="AM24" s="121" t="n">
        <f aca="false">TRUE()</f>
        <v>1</v>
      </c>
      <c r="AN24" s="121" t="n">
        <f aca="false">TRUE()</f>
        <v>1</v>
      </c>
      <c r="AO24" s="121" t="n">
        <f aca="false">TRUE()</f>
        <v>1</v>
      </c>
      <c r="AP24" s="121" t="n">
        <f aca="false">TRUE()</f>
        <v>1</v>
      </c>
      <c r="AQ24" s="121" t="n">
        <f aca="false">TRUE()</f>
        <v>1</v>
      </c>
      <c r="AR24" s="122" t="str">
        <f aca="false">IF(AND($AK24:$AQ24), "VALID", "INVALID")</f>
        <v>VALID</v>
      </c>
      <c r="AS24" s="137" t="s">
        <v>222</v>
      </c>
      <c r="AT24" s="138" t="s">
        <v>104</v>
      </c>
      <c r="AU24" s="125" t="s">
        <v>105</v>
      </c>
      <c r="AV24" s="139"/>
      <c r="AW24" s="139"/>
      <c r="AX24" s="139"/>
      <c r="AY24" s="125"/>
      <c r="AZ24" s="125"/>
      <c r="BA24" s="140"/>
      <c r="BB24" s="139"/>
      <c r="BC24" s="141" t="s">
        <v>225</v>
      </c>
      <c r="BD24" s="151"/>
    </row>
    <row r="25" s="103" customFormat="true" ht="18" hidden="false" customHeight="true" outlineLevel="0" collapsed="false">
      <c r="A25" s="152" t="s">
        <v>226</v>
      </c>
      <c r="B25" s="94"/>
      <c r="C25" s="94"/>
      <c r="D25" s="93" t="s">
        <v>226</v>
      </c>
      <c r="E25" s="95"/>
      <c r="F25" s="95"/>
      <c r="G25" s="95"/>
      <c r="H25" s="96"/>
      <c r="I25" s="96"/>
      <c r="J25" s="96"/>
      <c r="K25" s="96"/>
      <c r="L25" s="96"/>
      <c r="M25" s="95"/>
      <c r="N25" s="95"/>
      <c r="O25" s="95"/>
      <c r="P25" s="95"/>
      <c r="Q25" s="95"/>
      <c r="R25" s="95"/>
      <c r="S25" s="95"/>
      <c r="T25" s="95"/>
      <c r="U25" s="95"/>
      <c r="V25" s="95"/>
      <c r="W25" s="95"/>
      <c r="X25" s="95"/>
      <c r="Y25" s="97"/>
      <c r="Z25" s="97"/>
      <c r="AA25" s="98"/>
      <c r="AB25" s="98"/>
      <c r="AC25" s="98"/>
      <c r="AD25" s="98"/>
      <c r="AE25" s="98"/>
      <c r="AF25" s="98"/>
      <c r="AG25" s="98"/>
      <c r="AH25" s="98"/>
      <c r="AI25" s="98"/>
      <c r="AJ25" s="98"/>
      <c r="AK25" s="98"/>
      <c r="AL25" s="98"/>
      <c r="AM25" s="98"/>
      <c r="AN25" s="98"/>
      <c r="AO25" s="98"/>
      <c r="AP25" s="98"/>
      <c r="AQ25" s="98"/>
      <c r="AR25" s="98"/>
      <c r="AS25" s="99"/>
      <c r="AT25" s="99"/>
      <c r="AU25" s="100"/>
      <c r="AV25" s="100"/>
      <c r="AW25" s="100"/>
      <c r="AX25" s="100"/>
      <c r="AY25" s="100"/>
      <c r="AZ25" s="100"/>
      <c r="BA25" s="100"/>
      <c r="BB25" s="101" t="s">
        <v>87</v>
      </c>
      <c r="BC25" s="147"/>
      <c r="BD25" s="148"/>
    </row>
    <row r="26" customFormat="false" ht="12" hidden="true" customHeight="true" outlineLevel="0" collapsed="false">
      <c r="A26" s="153" t="s">
        <v>227</v>
      </c>
      <c r="B26" s="154" t="n">
        <v>224</v>
      </c>
      <c r="C26" s="154"/>
      <c r="D26" s="155" t="s">
        <v>228</v>
      </c>
      <c r="E26" s="107" t="s">
        <v>229</v>
      </c>
      <c r="F26" s="107" t="s">
        <v>230</v>
      </c>
      <c r="G26" s="108" t="s">
        <v>231</v>
      </c>
      <c r="H26" s="109" t="s">
        <v>232</v>
      </c>
      <c r="I26" s="110" t="s">
        <v>228</v>
      </c>
      <c r="J26" s="110" t="s">
        <v>233</v>
      </c>
      <c r="K26" s="110"/>
      <c r="L26" s="111"/>
      <c r="M26" s="109" t="s">
        <v>95</v>
      </c>
      <c r="N26" s="110" t="s">
        <v>96</v>
      </c>
      <c r="O26" s="110" t="s">
        <v>95</v>
      </c>
      <c r="P26" s="110"/>
      <c r="Q26" s="111"/>
      <c r="R26" s="107" t="s">
        <v>234</v>
      </c>
      <c r="S26" s="107" t="s">
        <v>235</v>
      </c>
      <c r="T26" s="107" t="s">
        <v>99</v>
      </c>
      <c r="U26" s="107" t="s">
        <v>100</v>
      </c>
      <c r="V26" s="114" t="s">
        <v>99</v>
      </c>
      <c r="W26" s="114" t="s">
        <v>236</v>
      </c>
      <c r="X26" s="106" t="s">
        <v>237</v>
      </c>
      <c r="Y26" s="115"/>
      <c r="Z26" s="115"/>
      <c r="AA26" s="106" t="s">
        <v>103</v>
      </c>
      <c r="AB26" s="106" t="n">
        <f aca="false">FALSE()</f>
        <v>0</v>
      </c>
      <c r="AC26" s="106"/>
      <c r="AD26" s="106"/>
      <c r="AE26" s="116" t="str">
        <f aca="false">IF(OR($AS26="",$AS26=$G26),$V26,IF($AS26=$H26,SUBSTITUTE(SUBSTITUTE($AS26,"GPIO3_","GPIO_"),".0",""),IF($AS26=$I26,$R26,IF($AS26=$J26,$S26,IF($AS26=$K26,$T26,IF($AS26=$L26,$U26,"INVALID"))))))</f>
        <v>I2S3</v>
      </c>
      <c r="AF26" s="135"/>
      <c r="AG26" s="118" t="str">
        <f aca="false">IF(AND(OR($AU26="Int PU",$AU26="Int PD"),OR(AND($AY26&lt;&gt;"",$AY26&lt;&gt;"0"),AND($AZ26&lt;&gt;"",$AZ26&lt;&gt;"0"))),"INVALID",IF(OR($AS26=$G26,$AU26="Int PD"),"PULL_DOWN",IF(OR($AU26="Int PU",AND($AF26="YES",OR($AY26="",$AY26="0"),OR($AZ26="",$AZ26="0"),OR($AT26="Input",$AT26="Bidirectional"))),"PULL_UP","NORMAL")))</f>
        <v>NORMAL</v>
      </c>
      <c r="AH26" s="118" t="str">
        <f aca="false">IF($AU26="Z","TRISTATE",IF($AS26=$G26,"TRISTATE","NORMAL"))</f>
        <v>NORMAL</v>
      </c>
      <c r="AI26" s="118" t="str">
        <f aca="false">IF(OR($AS26=$G26,$AT26="Output"),"DISABLE","ENABLE")</f>
        <v>ENABLE</v>
      </c>
      <c r="AJ26" s="136" t="str">
        <f aca="false">IF($AS26&lt;&gt;$H26,"N/A",IF($AU26="Drive 1", "1", IF($AU26="Drive 0", "0", "")))</f>
        <v>N/A</v>
      </c>
      <c r="AK26" s="121" t="n">
        <f aca="false">TRUE()</f>
        <v>1</v>
      </c>
      <c r="AL26" s="121" t="n">
        <f aca="false">TRUE()</f>
        <v>1</v>
      </c>
      <c r="AM26" s="121" t="n">
        <f aca="false">TRUE()</f>
        <v>1</v>
      </c>
      <c r="AN26" s="121" t="n">
        <f aca="false">TRUE()</f>
        <v>1</v>
      </c>
      <c r="AO26" s="121" t="n">
        <f aca="false">TRUE()</f>
        <v>1</v>
      </c>
      <c r="AP26" s="121" t="n">
        <f aca="false">TRUE()</f>
        <v>1</v>
      </c>
      <c r="AQ26" s="121" t="n">
        <f aca="false">TRUE()</f>
        <v>1</v>
      </c>
      <c r="AR26" s="122" t="str">
        <f aca="false">IF(AND($AK26:$AQ26), "VALID", "INVALID")</f>
        <v>VALID</v>
      </c>
      <c r="AS26" s="137" t="s">
        <v>233</v>
      </c>
      <c r="AT26" s="138" t="s">
        <v>238</v>
      </c>
      <c r="AU26" s="125"/>
      <c r="AV26" s="139"/>
      <c r="AW26" s="142"/>
      <c r="AX26" s="139"/>
      <c r="AY26" s="125"/>
      <c r="AZ26" s="125"/>
      <c r="BA26" s="140"/>
      <c r="BB26" s="139"/>
      <c r="BC26" s="141" t="s">
        <v>239</v>
      </c>
      <c r="BD26" s="151" t="s">
        <v>240</v>
      </c>
    </row>
    <row r="27" customFormat="false" ht="12" hidden="true" customHeight="true" outlineLevel="0" collapsed="false">
      <c r="A27" s="153" t="s">
        <v>241</v>
      </c>
      <c r="B27" s="154" t="n">
        <v>222</v>
      </c>
      <c r="C27" s="154"/>
      <c r="D27" s="155" t="s">
        <v>242</v>
      </c>
      <c r="E27" s="107" t="s">
        <v>243</v>
      </c>
      <c r="F27" s="107" t="s">
        <v>244</v>
      </c>
      <c r="G27" s="108" t="s">
        <v>245</v>
      </c>
      <c r="H27" s="109" t="s">
        <v>246</v>
      </c>
      <c r="I27" s="110" t="s">
        <v>242</v>
      </c>
      <c r="J27" s="110" t="s">
        <v>247</v>
      </c>
      <c r="K27" s="110"/>
      <c r="L27" s="111"/>
      <c r="M27" s="109" t="s">
        <v>95</v>
      </c>
      <c r="N27" s="110" t="s">
        <v>155</v>
      </c>
      <c r="O27" s="110" t="s">
        <v>155</v>
      </c>
      <c r="P27" s="110"/>
      <c r="Q27" s="111"/>
      <c r="R27" s="107" t="s">
        <v>234</v>
      </c>
      <c r="S27" s="107" t="s">
        <v>235</v>
      </c>
      <c r="T27" s="107" t="s">
        <v>99</v>
      </c>
      <c r="U27" s="107" t="s">
        <v>100</v>
      </c>
      <c r="V27" s="114" t="s">
        <v>99</v>
      </c>
      <c r="W27" s="114" t="s">
        <v>248</v>
      </c>
      <c r="X27" s="106" t="s">
        <v>237</v>
      </c>
      <c r="Y27" s="115"/>
      <c r="Z27" s="115"/>
      <c r="AA27" s="106" t="s">
        <v>103</v>
      </c>
      <c r="AB27" s="106" t="n">
        <f aca="false">FALSE()</f>
        <v>0</v>
      </c>
      <c r="AC27" s="106"/>
      <c r="AD27" s="106"/>
      <c r="AE27" s="116" t="str">
        <f aca="false">IF(OR($AS27="",$AS27=$G27),$V27,IF($AS27=$H27,SUBSTITUTE(SUBSTITUTE($AS27,"GPIO3_","GPIO_"),".0",""),IF($AS27=$I27,$R27,IF($AS27=$J27,$S27,IF($AS27=$K27,$T27,IF($AS27=$L27,$U27,"INVALID"))))))</f>
        <v>I2S3</v>
      </c>
      <c r="AF27" s="135"/>
      <c r="AG27" s="118" t="str">
        <f aca="false">IF(AND(OR($AU27="Int PU",$AU27="Int PD"),OR(AND($AY27&lt;&gt;"",$AY27&lt;&gt;"0"),AND($AZ27&lt;&gt;"",$AZ27&lt;&gt;"0"))),"INVALID",IF(OR($AS27=$G27,$AU27="Int PD"),"PULL_DOWN",IF(OR($AU27="Int PU",AND($AF27="YES",OR($AY27="",$AY27="0"),OR($AZ27="",$AZ27="0"),OR($AT27="Input",$AT27="Bidirectional"))),"PULL_UP","NORMAL")))</f>
        <v>NORMAL</v>
      </c>
      <c r="AH27" s="118" t="str">
        <f aca="false">IF($AU27="Z","TRISTATE",IF($AS27=$G27,"TRISTATE","NORMAL"))</f>
        <v>NORMAL</v>
      </c>
      <c r="AI27" s="118" t="str">
        <f aca="false">IF(OR($AS27=$G27,$AT27="Output"),"DISABLE","ENABLE")</f>
        <v>ENABLE</v>
      </c>
      <c r="AJ27" s="136" t="str">
        <f aca="false">IF($AS27&lt;&gt;$H27,"N/A",IF($AU27="Drive 1", "1", IF($AU27="Drive 0", "0", "")))</f>
        <v>N/A</v>
      </c>
      <c r="AK27" s="121" t="n">
        <f aca="false">TRUE()</f>
        <v>1</v>
      </c>
      <c r="AL27" s="121" t="n">
        <f aca="false">TRUE()</f>
        <v>1</v>
      </c>
      <c r="AM27" s="121" t="n">
        <f aca="false">TRUE()</f>
        <v>1</v>
      </c>
      <c r="AN27" s="121" t="n">
        <f aca="false">TRUE()</f>
        <v>1</v>
      </c>
      <c r="AO27" s="121" t="n">
        <f aca="false">TRUE()</f>
        <v>1</v>
      </c>
      <c r="AP27" s="121" t="n">
        <f aca="false">TRUE()</f>
        <v>1</v>
      </c>
      <c r="AQ27" s="121" t="n">
        <f aca="false">TRUE()</f>
        <v>1</v>
      </c>
      <c r="AR27" s="122" t="str">
        <f aca="false">IF(AND($AK27:$AQ27), "VALID", "INVALID")</f>
        <v>VALID</v>
      </c>
      <c r="AS27" s="137" t="s">
        <v>247</v>
      </c>
      <c r="AT27" s="138" t="s">
        <v>104</v>
      </c>
      <c r="AU27" s="125"/>
      <c r="AV27" s="139"/>
      <c r="AW27" s="142"/>
      <c r="AX27" s="139"/>
      <c r="AY27" s="125"/>
      <c r="AZ27" s="125"/>
      <c r="BA27" s="140"/>
      <c r="BB27" s="139"/>
      <c r="BC27" s="141" t="s">
        <v>249</v>
      </c>
      <c r="BD27" s="151"/>
    </row>
    <row r="28" customFormat="false" ht="12" hidden="true" customHeight="true" outlineLevel="0" collapsed="false">
      <c r="A28" s="153" t="s">
        <v>250</v>
      </c>
      <c r="B28" s="154" t="n">
        <v>220</v>
      </c>
      <c r="C28" s="154"/>
      <c r="D28" s="155" t="s">
        <v>251</v>
      </c>
      <c r="E28" s="107" t="s">
        <v>252</v>
      </c>
      <c r="F28" s="107" t="s">
        <v>253</v>
      </c>
      <c r="G28" s="108" t="s">
        <v>254</v>
      </c>
      <c r="H28" s="109" t="s">
        <v>255</v>
      </c>
      <c r="I28" s="110" t="s">
        <v>251</v>
      </c>
      <c r="J28" s="110" t="s">
        <v>256</v>
      </c>
      <c r="K28" s="110"/>
      <c r="L28" s="111"/>
      <c r="M28" s="109" t="s">
        <v>95</v>
      </c>
      <c r="N28" s="110" t="s">
        <v>96</v>
      </c>
      <c r="O28" s="110" t="s">
        <v>95</v>
      </c>
      <c r="P28" s="110"/>
      <c r="Q28" s="111"/>
      <c r="R28" s="107" t="s">
        <v>257</v>
      </c>
      <c r="S28" s="107" t="s">
        <v>235</v>
      </c>
      <c r="T28" s="107" t="s">
        <v>99</v>
      </c>
      <c r="U28" s="107" t="s">
        <v>100</v>
      </c>
      <c r="V28" s="114" t="s">
        <v>99</v>
      </c>
      <c r="W28" s="114" t="s">
        <v>258</v>
      </c>
      <c r="X28" s="106" t="s">
        <v>237</v>
      </c>
      <c r="Y28" s="115"/>
      <c r="Z28" s="115"/>
      <c r="AA28" s="106" t="s">
        <v>103</v>
      </c>
      <c r="AB28" s="106" t="n">
        <f aca="false">FALSE()</f>
        <v>0</v>
      </c>
      <c r="AC28" s="106"/>
      <c r="AD28" s="106"/>
      <c r="AE28" s="116" t="str">
        <f aca="false">IF(OR($AS28="",$AS28=$G28),$V28,IF($AS28=$H28,SUBSTITUTE(SUBSTITUTE($AS28,"GPIO3_","GPIO_"),".0",""),IF($AS28=$I28,$R28,IF($AS28=$J28,$S28,IF($AS28=$K28,$T28,IF($AS28=$L28,$U28,"INVALID"))))))</f>
        <v>I2S3</v>
      </c>
      <c r="AF28" s="135"/>
      <c r="AG28" s="118" t="str">
        <f aca="false">IF(AND(OR($AU28="Int PU",$AU28="Int PD"),OR(AND($AY28&lt;&gt;"",$AY28&lt;&gt;"0"),AND($AZ28&lt;&gt;"",$AZ28&lt;&gt;"0"))),"INVALID",IF(OR($AS28=$G28,$AU28="Int PD"),"PULL_DOWN",IF(OR($AU28="Int PU",AND($AF28="YES",OR($AY28="",$AY28="0"),OR($AZ28="",$AZ28="0"),OR($AT28="Input",$AT28="Bidirectional"))),"PULL_UP","NORMAL")))</f>
        <v>NORMAL</v>
      </c>
      <c r="AH28" s="118" t="str">
        <f aca="false">IF($AU28="Z","TRISTATE",IF($AS28=$G28,"TRISTATE","NORMAL"))</f>
        <v>NORMAL</v>
      </c>
      <c r="AI28" s="118" t="str">
        <f aca="false">IF(OR($AS28=$G28,$AT28="Output"),"DISABLE","ENABLE")</f>
        <v>ENABLE</v>
      </c>
      <c r="AJ28" s="136" t="str">
        <f aca="false">IF($AS28&lt;&gt;$H28,"N/A",IF($AU28="Drive 1", "1", IF($AU28="Drive 0", "0", "")))</f>
        <v>N/A</v>
      </c>
      <c r="AK28" s="121" t="n">
        <f aca="false">TRUE()</f>
        <v>1</v>
      </c>
      <c r="AL28" s="121" t="n">
        <f aca="false">TRUE()</f>
        <v>1</v>
      </c>
      <c r="AM28" s="121" t="n">
        <f aca="false">TRUE()</f>
        <v>1</v>
      </c>
      <c r="AN28" s="121" t="n">
        <f aca="false">TRUE()</f>
        <v>1</v>
      </c>
      <c r="AO28" s="121" t="n">
        <f aca="false">TRUE()</f>
        <v>1</v>
      </c>
      <c r="AP28" s="121" t="n">
        <f aca="false">TRUE()</f>
        <v>1</v>
      </c>
      <c r="AQ28" s="121" t="n">
        <f aca="false">TRUE()</f>
        <v>1</v>
      </c>
      <c r="AR28" s="122" t="str">
        <f aca="false">IF(AND($AK28:$AQ28), "VALID", "INVALID")</f>
        <v>VALID</v>
      </c>
      <c r="AS28" s="137" t="s">
        <v>256</v>
      </c>
      <c r="AT28" s="138" t="s">
        <v>238</v>
      </c>
      <c r="AU28" s="125"/>
      <c r="AV28" s="139"/>
      <c r="AW28" s="139"/>
      <c r="AX28" s="139"/>
      <c r="AY28" s="125"/>
      <c r="AZ28" s="125"/>
      <c r="BA28" s="140"/>
      <c r="BB28" s="139"/>
      <c r="BC28" s="141" t="s">
        <v>259</v>
      </c>
      <c r="BD28" s="151"/>
    </row>
    <row r="29" customFormat="false" ht="12" hidden="true" customHeight="true" outlineLevel="0" collapsed="false">
      <c r="A29" s="153" t="s">
        <v>178</v>
      </c>
      <c r="B29" s="154" t="n">
        <v>226</v>
      </c>
      <c r="C29" s="154"/>
      <c r="D29" s="155" t="s">
        <v>260</v>
      </c>
      <c r="E29" s="107" t="s">
        <v>261</v>
      </c>
      <c r="F29" s="107" t="s">
        <v>262</v>
      </c>
      <c r="G29" s="108" t="s">
        <v>263</v>
      </c>
      <c r="H29" s="109" t="s">
        <v>264</v>
      </c>
      <c r="I29" s="110" t="s">
        <v>260</v>
      </c>
      <c r="J29" s="110" t="s">
        <v>265</v>
      </c>
      <c r="K29" s="110"/>
      <c r="L29" s="111"/>
      <c r="M29" s="109" t="s">
        <v>95</v>
      </c>
      <c r="N29" s="110" t="s">
        <v>155</v>
      </c>
      <c r="O29" s="110" t="s">
        <v>95</v>
      </c>
      <c r="P29" s="110"/>
      <c r="Q29" s="111"/>
      <c r="R29" s="107" t="s">
        <v>257</v>
      </c>
      <c r="S29" s="107" t="s">
        <v>235</v>
      </c>
      <c r="T29" s="107" t="s">
        <v>99</v>
      </c>
      <c r="U29" s="107" t="s">
        <v>100</v>
      </c>
      <c r="V29" s="114" t="s">
        <v>99</v>
      </c>
      <c r="W29" s="114" t="s">
        <v>266</v>
      </c>
      <c r="X29" s="106" t="s">
        <v>237</v>
      </c>
      <c r="Y29" s="115"/>
      <c r="Z29" s="115"/>
      <c r="AA29" s="106" t="s">
        <v>103</v>
      </c>
      <c r="AB29" s="106" t="n">
        <f aca="false">FALSE()</f>
        <v>0</v>
      </c>
      <c r="AC29" s="106"/>
      <c r="AD29" s="106"/>
      <c r="AE29" s="116" t="str">
        <f aca="false">IF(OR($AS29="",$AS29=$G29),$V29,IF($AS29=$H29,SUBSTITUTE(SUBSTITUTE($AS29,"GPIO3_","GPIO_"),".0",""),IF($AS29=$I29,$R29,IF($AS29=$J29,$S29,IF($AS29=$K29,$T29,IF($AS29=$L29,$U29,"INVALID"))))))</f>
        <v>I2S3</v>
      </c>
      <c r="AF29" s="135"/>
      <c r="AG29" s="118" t="str">
        <f aca="false">IF(AND(OR($AU29="Int PU",$AU29="Int PD"),OR(AND($AY29&lt;&gt;"",$AY29&lt;&gt;"0"),AND($AZ29&lt;&gt;"",$AZ29&lt;&gt;"0"))),"INVALID",IF(OR($AS29=$G29,$AU29="Int PD"),"PULL_DOWN",IF(OR($AU29="Int PU",AND($AF29="YES",OR($AY29="",$AY29="0"),OR($AZ29="",$AZ29="0"),OR($AT29="Input",$AT29="Bidirectional"))),"PULL_UP","NORMAL")))</f>
        <v>NORMAL</v>
      </c>
      <c r="AH29" s="118" t="str">
        <f aca="false">IF($AU29="Z","TRISTATE",IF($AS29=$G29,"TRISTATE","NORMAL"))</f>
        <v>NORMAL</v>
      </c>
      <c r="AI29" s="118" t="str">
        <f aca="false">IF(OR($AS29=$G29,$AT29="Output"),"DISABLE","ENABLE")</f>
        <v>ENABLE</v>
      </c>
      <c r="AJ29" s="136" t="str">
        <f aca="false">IF($AS29&lt;&gt;$H29,"N/A",IF($AU29="Drive 1", "1", IF($AU29="Drive 0", "0", "")))</f>
        <v>N/A</v>
      </c>
      <c r="AK29" s="121" t="n">
        <f aca="false">TRUE()</f>
        <v>1</v>
      </c>
      <c r="AL29" s="121" t="n">
        <f aca="false">TRUE()</f>
        <v>1</v>
      </c>
      <c r="AM29" s="121" t="n">
        <f aca="false">TRUE()</f>
        <v>1</v>
      </c>
      <c r="AN29" s="121" t="n">
        <f aca="false">TRUE()</f>
        <v>1</v>
      </c>
      <c r="AO29" s="121" t="n">
        <f aca="false">TRUE()</f>
        <v>1</v>
      </c>
      <c r="AP29" s="121" t="n">
        <f aca="false">TRUE()</f>
        <v>1</v>
      </c>
      <c r="AQ29" s="121" t="n">
        <f aca="false">TRUE()</f>
        <v>1</v>
      </c>
      <c r="AR29" s="122" t="str">
        <f aca="false">IF(AND($AK29:$AQ29), "VALID", "INVALID")</f>
        <v>VALID</v>
      </c>
      <c r="AS29" s="137" t="s">
        <v>265</v>
      </c>
      <c r="AT29" s="138" t="s">
        <v>238</v>
      </c>
      <c r="AU29" s="125"/>
      <c r="AV29" s="139"/>
      <c r="AW29" s="139"/>
      <c r="AX29" s="139"/>
      <c r="AY29" s="125"/>
      <c r="AZ29" s="125"/>
      <c r="BA29" s="140"/>
      <c r="BB29" s="139"/>
      <c r="BC29" s="141" t="s">
        <v>267</v>
      </c>
      <c r="BD29" s="151"/>
    </row>
    <row r="30" customFormat="false" ht="12.95" hidden="true" customHeight="true" outlineLevel="0" collapsed="false">
      <c r="A30" s="131"/>
      <c r="B30" s="156"/>
      <c r="C30" s="156"/>
      <c r="D30" s="157" t="s">
        <v>268</v>
      </c>
      <c r="E30" s="134" t="s">
        <v>269</v>
      </c>
      <c r="F30" s="134" t="s">
        <v>270</v>
      </c>
      <c r="G30" s="108" t="s">
        <v>271</v>
      </c>
      <c r="H30" s="109" t="s">
        <v>272</v>
      </c>
      <c r="I30" s="110"/>
      <c r="J30" s="110"/>
      <c r="K30" s="110"/>
      <c r="L30" s="111"/>
      <c r="M30" s="109" t="s">
        <v>95</v>
      </c>
      <c r="N30" s="110"/>
      <c r="O30" s="110"/>
      <c r="P30" s="110"/>
      <c r="Q30" s="111"/>
      <c r="R30" s="107" t="s">
        <v>273</v>
      </c>
      <c r="S30" s="107" t="s">
        <v>274</v>
      </c>
      <c r="T30" s="107" t="s">
        <v>99</v>
      </c>
      <c r="U30" s="107" t="s">
        <v>100</v>
      </c>
      <c r="V30" s="114" t="s">
        <v>99</v>
      </c>
      <c r="W30" s="114" t="s">
        <v>275</v>
      </c>
      <c r="X30" s="106" t="s">
        <v>237</v>
      </c>
      <c r="Y30" s="115"/>
      <c r="Z30" s="115"/>
      <c r="AA30" s="106" t="s">
        <v>103</v>
      </c>
      <c r="AB30" s="106" t="n">
        <f aca="false">FALSE()</f>
        <v>0</v>
      </c>
      <c r="AC30" s="106"/>
      <c r="AD30" s="106"/>
      <c r="AE30" s="116" t="str">
        <f aca="false">IF(OR($AS30="",$AS30=$G30),$V30,IF($AS30=$H30,SUBSTITUTE(SUBSTITUTE($AS30,"GPIO3_","GPIO_"),".0",""),IF($AS30=$I30,$R30,IF($AS30=$J30,$S30,IF($AS30=$K30,$T30,IF($AS30=$L30,$U30,"INVALID"))))))</f>
        <v>RSVD2</v>
      </c>
      <c r="AF30" s="135"/>
      <c r="AG30" s="118" t="str">
        <f aca="false">IF(AND(OR($AU30="Int PU",$AU30="Int PD"),OR(AND($AY30&lt;&gt;"",$AY30&lt;&gt;"0"),AND($AZ30&lt;&gt;"",$AZ30&lt;&gt;"0"))),"INVALID",IF(OR($AS30=$G30,$AU30="Int PD"),"PULL_DOWN",IF(OR($AU30="Int PU",AND($AF30="YES",OR($AY30="",$AY30="0"),OR($AZ30="",$AZ30="0"),OR($AT30="Input",$AT30="Bidirectional"))),"PULL_UP","NORMAL")))</f>
        <v>PULL_DOWN</v>
      </c>
      <c r="AH30" s="118" t="str">
        <f aca="false">IF($AU30="Z","TRISTATE",IF($AS30=$G30,"TRISTATE","NORMAL"))</f>
        <v>TRISTATE</v>
      </c>
      <c r="AI30" s="118" t="str">
        <f aca="false">IF(OR($AS30=$G30,$AT30="Output"),"DISABLE","ENABLE")</f>
        <v>DISABLE</v>
      </c>
      <c r="AJ30" s="136" t="str">
        <f aca="false">IF($AS30&lt;&gt;$H30,"N/A",IF($AU30="Drive 1", "1", IF($AU30="Drive 0", "0", "")))</f>
        <v>N/A</v>
      </c>
      <c r="AK30" s="121" t="n">
        <f aca="false">TRUE()</f>
        <v>1</v>
      </c>
      <c r="AL30" s="121" t="n">
        <f aca="false">TRUE()</f>
        <v>1</v>
      </c>
      <c r="AM30" s="121" t="n">
        <f aca="false">TRUE()</f>
        <v>1</v>
      </c>
      <c r="AN30" s="121" t="n">
        <f aca="false">TRUE()</f>
        <v>1</v>
      </c>
      <c r="AO30" s="121" t="n">
        <f aca="false">TRUE()</f>
        <v>1</v>
      </c>
      <c r="AP30" s="121" t="n">
        <f aca="false">TRUE()</f>
        <v>1</v>
      </c>
      <c r="AQ30" s="121" t="n">
        <f aca="false">TRUE()</f>
        <v>1</v>
      </c>
      <c r="AR30" s="122" t="str">
        <f aca="false">IF(AND($AK30:$AQ30), "VALID", "INVALID")</f>
        <v>VALID</v>
      </c>
      <c r="AS30" s="137" t="s">
        <v>271</v>
      </c>
      <c r="AT30" s="138" t="s">
        <v>132</v>
      </c>
      <c r="AU30" s="125"/>
      <c r="AV30" s="139"/>
      <c r="AW30" s="139"/>
      <c r="AX30" s="139"/>
      <c r="AY30" s="125"/>
      <c r="AZ30" s="125"/>
      <c r="BA30" s="140"/>
      <c r="BB30" s="139"/>
      <c r="BC30" s="141" t="s">
        <v>133</v>
      </c>
      <c r="BD30" s="46" t="s">
        <v>24</v>
      </c>
    </row>
    <row r="31" customFormat="false" ht="12.95" hidden="true" customHeight="true" outlineLevel="0" collapsed="false">
      <c r="A31" s="131"/>
      <c r="B31" s="156"/>
      <c r="C31" s="156"/>
      <c r="D31" s="157" t="s">
        <v>276</v>
      </c>
      <c r="E31" s="134" t="s">
        <v>277</v>
      </c>
      <c r="F31" s="134" t="s">
        <v>278</v>
      </c>
      <c r="G31" s="108" t="s">
        <v>279</v>
      </c>
      <c r="H31" s="109" t="s">
        <v>280</v>
      </c>
      <c r="I31" s="110"/>
      <c r="J31" s="110"/>
      <c r="K31" s="110"/>
      <c r="L31" s="111"/>
      <c r="M31" s="109" t="s">
        <v>95</v>
      </c>
      <c r="N31" s="110"/>
      <c r="O31" s="110"/>
      <c r="P31" s="110"/>
      <c r="Q31" s="111"/>
      <c r="R31" s="107" t="s">
        <v>273</v>
      </c>
      <c r="S31" s="107" t="s">
        <v>274</v>
      </c>
      <c r="T31" s="107" t="s">
        <v>99</v>
      </c>
      <c r="U31" s="107" t="s">
        <v>100</v>
      </c>
      <c r="V31" s="114" t="s">
        <v>99</v>
      </c>
      <c r="W31" s="114" t="s">
        <v>281</v>
      </c>
      <c r="X31" s="106" t="s">
        <v>237</v>
      </c>
      <c r="Y31" s="115"/>
      <c r="Z31" s="115"/>
      <c r="AA31" s="106" t="s">
        <v>103</v>
      </c>
      <c r="AB31" s="106" t="n">
        <f aca="false">FALSE()</f>
        <v>0</v>
      </c>
      <c r="AC31" s="106"/>
      <c r="AD31" s="106"/>
      <c r="AE31" s="116" t="str">
        <f aca="false">IF(OR($AS31="",$AS31=$G31),$V31,IF($AS31=$H31,SUBSTITUTE(SUBSTITUTE($AS31,"GPIO3_","GPIO_"),".0",""),IF($AS31=$I31,$R31,IF($AS31=$J31,$S31,IF($AS31=$K31,$T31,IF($AS31=$L31,$U31,"INVALID"))))))</f>
        <v>RSVD2</v>
      </c>
      <c r="AF31" s="135"/>
      <c r="AG31" s="118" t="str">
        <f aca="false">IF(AND(OR($AU31="Int PU",$AU31="Int PD"),OR(AND($AY31&lt;&gt;"",$AY31&lt;&gt;"0"),AND($AZ31&lt;&gt;"",$AZ31&lt;&gt;"0"))),"INVALID",IF(OR($AS31=$G31,$AU31="Int PD"),"PULL_DOWN",IF(OR($AU31="Int PU",AND($AF31="YES",OR($AY31="",$AY31="0"),OR($AZ31="",$AZ31="0"),OR($AT31="Input",$AT31="Bidirectional"))),"PULL_UP","NORMAL")))</f>
        <v>PULL_DOWN</v>
      </c>
      <c r="AH31" s="118" t="str">
        <f aca="false">IF($AU31="Z","TRISTATE",IF($AS31=$G31,"TRISTATE","NORMAL"))</f>
        <v>TRISTATE</v>
      </c>
      <c r="AI31" s="118" t="str">
        <f aca="false">IF(OR($AS31=$G31,$AT31="Output"),"DISABLE","ENABLE")</f>
        <v>DISABLE</v>
      </c>
      <c r="AJ31" s="136" t="str">
        <f aca="false">IF($AS31&lt;&gt;$H31,"N/A",IF($AU31="Drive 1", "1", IF($AU31="Drive 0", "0", "")))</f>
        <v>N/A</v>
      </c>
      <c r="AK31" s="121" t="n">
        <f aca="false">TRUE()</f>
        <v>1</v>
      </c>
      <c r="AL31" s="121" t="n">
        <f aca="false">TRUE()</f>
        <v>1</v>
      </c>
      <c r="AM31" s="121" t="n">
        <f aca="false">TRUE()</f>
        <v>1</v>
      </c>
      <c r="AN31" s="121" t="n">
        <f aca="false">TRUE()</f>
        <v>1</v>
      </c>
      <c r="AO31" s="121" t="n">
        <f aca="false">TRUE()</f>
        <v>1</v>
      </c>
      <c r="AP31" s="121" t="n">
        <f aca="false">TRUE()</f>
        <v>1</v>
      </c>
      <c r="AQ31" s="121" t="n">
        <f aca="false">TRUE()</f>
        <v>1</v>
      </c>
      <c r="AR31" s="122" t="str">
        <f aca="false">IF(AND($AK31:$AQ31), "VALID", "INVALID")</f>
        <v>VALID</v>
      </c>
      <c r="AS31" s="158" t="s">
        <v>279</v>
      </c>
      <c r="AT31" s="159" t="s">
        <v>132</v>
      </c>
      <c r="AU31" s="160"/>
      <c r="AV31" s="161"/>
      <c r="AW31" s="161"/>
      <c r="AX31" s="161"/>
      <c r="AY31" s="160"/>
      <c r="AZ31" s="160"/>
      <c r="BA31" s="162"/>
      <c r="BB31" s="161"/>
      <c r="BC31" s="141" t="s">
        <v>133</v>
      </c>
      <c r="BD31" s="46" t="s">
        <v>24</v>
      </c>
    </row>
    <row r="32" customFormat="false" ht="12.95" hidden="false" customHeight="true" outlineLevel="0" collapsed="false">
      <c r="A32" s="163" t="s">
        <v>282</v>
      </c>
      <c r="B32" s="154" t="n">
        <v>228</v>
      </c>
      <c r="C32" s="154" t="n">
        <v>33</v>
      </c>
      <c r="D32" s="155" t="s">
        <v>283</v>
      </c>
      <c r="E32" s="107" t="s">
        <v>284</v>
      </c>
      <c r="F32" s="107" t="s">
        <v>285</v>
      </c>
      <c r="G32" s="108" t="s">
        <v>286</v>
      </c>
      <c r="H32" s="109" t="s">
        <v>287</v>
      </c>
      <c r="I32" s="110"/>
      <c r="J32" s="110"/>
      <c r="K32" s="110" t="s">
        <v>288</v>
      </c>
      <c r="L32" s="111"/>
      <c r="M32" s="109" t="s">
        <v>95</v>
      </c>
      <c r="N32" s="110"/>
      <c r="O32" s="110"/>
      <c r="P32" s="110" t="s">
        <v>96</v>
      </c>
      <c r="Q32" s="111"/>
      <c r="R32" s="107" t="s">
        <v>115</v>
      </c>
      <c r="S32" s="107" t="s">
        <v>274</v>
      </c>
      <c r="T32" s="107" t="s">
        <v>289</v>
      </c>
      <c r="U32" s="107" t="s">
        <v>100</v>
      </c>
      <c r="V32" s="114" t="s">
        <v>115</v>
      </c>
      <c r="W32" s="114" t="s">
        <v>290</v>
      </c>
      <c r="X32" s="106" t="s">
        <v>237</v>
      </c>
      <c r="Y32" s="115" t="s">
        <v>291</v>
      </c>
      <c r="Z32" s="115"/>
      <c r="AA32" s="106" t="s">
        <v>103</v>
      </c>
      <c r="AB32" s="106" t="n">
        <f aca="false">FALSE()</f>
        <v>0</v>
      </c>
      <c r="AC32" s="106"/>
      <c r="AD32" s="106"/>
      <c r="AE32" s="116" t="str">
        <f aca="false">IF(OR($AS32="",$AS32=$G32),$V32,IF($AS32=$H32,SUBSTITUTE(SUBSTITUTE($AS32,"GPIO3_","GPIO_"),".0",""),IF($AS32=$I32,$R32,IF($AS32=$J32,$S32,IF($AS32=$K32,$T32,IF($AS32=$L32,$U32,"INVALID"))))))</f>
        <v>GPIO_PE6</v>
      </c>
      <c r="AF32" s="135"/>
      <c r="AG32" s="118" t="str">
        <f aca="false">IF(AND(OR($AU32="Int PU",$AU32="Int PD"),OR(AND($AY32&lt;&gt;"",$AY32&lt;&gt;"0"),AND($AZ32&lt;&gt;"",$AZ32&lt;&gt;"0"))),"INVALID",IF(OR($AS32=$G32,$AU32="Int PD"),"PULL_DOWN",IF(OR($AU32="Int PU",AND($AF32="YES",OR($AY32="",$AY32="0"),OR($AZ32="",$AZ32="0"),OR($AT32="Input",$AT32="Bidirectional"))),"PULL_UP","NORMAL")))</f>
        <v>NORMAL</v>
      </c>
      <c r="AH32" s="118" t="str">
        <f aca="false">IF($AU32="Z","TRISTATE",IF($AS32=$G32,"TRISTATE","NORMAL"))</f>
        <v>NORMAL</v>
      </c>
      <c r="AI32" s="118" t="str">
        <f aca="false">IF(OR($AS32=$G32,$AT32="Output"),"DISABLE","ENABLE")</f>
        <v>ENABLE</v>
      </c>
      <c r="AJ32" s="136" t="str">
        <f aca="false">IF($AS32&lt;&gt;$H32,"N/A",IF($AU32="Drive 1", "1", IF($AU32="Drive 0", "0", "")))</f>
        <v>0</v>
      </c>
      <c r="AK32" s="121" t="n">
        <f aca="false">TRUE()</f>
        <v>1</v>
      </c>
      <c r="AL32" s="121" t="n">
        <f aca="false">TRUE()</f>
        <v>1</v>
      </c>
      <c r="AM32" s="121" t="n">
        <f aca="false">TRUE()</f>
        <v>1</v>
      </c>
      <c r="AN32" s="121" t="n">
        <f aca="false">TRUE()</f>
        <v>1</v>
      </c>
      <c r="AO32" s="121" t="n">
        <f aca="false">TRUE()</f>
        <v>1</v>
      </c>
      <c r="AP32" s="121" t="n">
        <f aca="false">TRUE()</f>
        <v>1</v>
      </c>
      <c r="AQ32" s="121" t="n">
        <f aca="false">TRUE()</f>
        <v>1</v>
      </c>
      <c r="AR32" s="122" t="str">
        <f aca="false">IF(AND($AK32:$AQ32), "VALID", "INVALID")</f>
        <v>VALID</v>
      </c>
      <c r="AS32" s="164" t="s">
        <v>287</v>
      </c>
      <c r="AT32" s="138" t="s">
        <v>104</v>
      </c>
      <c r="AU32" s="125" t="s">
        <v>105</v>
      </c>
      <c r="AV32" s="125" t="s">
        <v>191</v>
      </c>
      <c r="AW32" s="139"/>
      <c r="AX32" s="139"/>
      <c r="AY32" s="125"/>
      <c r="AZ32" s="125"/>
      <c r="BA32" s="140" t="s">
        <v>292</v>
      </c>
      <c r="BB32" s="139"/>
      <c r="BC32" s="141" t="s">
        <v>293</v>
      </c>
      <c r="BD32" s="130" t="s">
        <v>107</v>
      </c>
    </row>
    <row r="33" customFormat="false" ht="12.95" hidden="true" customHeight="true" outlineLevel="0" collapsed="false">
      <c r="A33" s="153" t="s">
        <v>294</v>
      </c>
      <c r="B33" s="154" t="n">
        <v>230</v>
      </c>
      <c r="C33" s="154"/>
      <c r="D33" s="155" t="s">
        <v>295</v>
      </c>
      <c r="E33" s="107" t="s">
        <v>143</v>
      </c>
      <c r="F33" s="107" t="s">
        <v>296</v>
      </c>
      <c r="G33" s="108" t="s">
        <v>297</v>
      </c>
      <c r="H33" s="109" t="s">
        <v>298</v>
      </c>
      <c r="I33" s="110"/>
      <c r="J33" s="110"/>
      <c r="K33" s="110" t="s">
        <v>299</v>
      </c>
      <c r="L33" s="111"/>
      <c r="M33" s="109" t="s">
        <v>95</v>
      </c>
      <c r="N33" s="110"/>
      <c r="O33" s="110"/>
      <c r="P33" s="110" t="s">
        <v>96</v>
      </c>
      <c r="Q33" s="111"/>
      <c r="R33" s="107" t="s">
        <v>115</v>
      </c>
      <c r="S33" s="107" t="s">
        <v>274</v>
      </c>
      <c r="T33" s="107" t="s">
        <v>300</v>
      </c>
      <c r="U33" s="107" t="s">
        <v>100</v>
      </c>
      <c r="V33" s="114" t="s">
        <v>115</v>
      </c>
      <c r="W33" s="114" t="s">
        <v>301</v>
      </c>
      <c r="X33" s="106" t="s">
        <v>237</v>
      </c>
      <c r="Y33" s="115" t="s">
        <v>302</v>
      </c>
      <c r="Z33" s="115"/>
      <c r="AA33" s="106" t="s">
        <v>103</v>
      </c>
      <c r="AB33" s="106" t="n">
        <f aca="false">FALSE()</f>
        <v>0</v>
      </c>
      <c r="AC33" s="106"/>
      <c r="AD33" s="106"/>
      <c r="AE33" s="116" t="str">
        <f aca="false">IF(OR($AS33="",$AS33=$G33),$V33,IF($AS33=$H33,SUBSTITUTE(SUBSTITUTE($AS33,"GPIO3_","GPIO_"),".0",""),IF($AS33=$I33,$R33,IF($AS33=$J33,$S33,IF($AS33=$K33,$T33,IF($AS33=$L33,$U33,"INVALID"))))))</f>
        <v>PWM3</v>
      </c>
      <c r="AF33" s="135"/>
      <c r="AG33" s="118" t="str">
        <f aca="false">IF(AND(OR($AU33="Int PU",$AU33="Int PD"),OR(AND($AY33&lt;&gt;"",$AY33&lt;&gt;"0"),AND($AZ33&lt;&gt;"",$AZ33&lt;&gt;"0"))),"INVALID",IF(OR($AS33=$G33,$AU33="Int PD"),"PULL_DOWN",IF(OR($AU33="Int PU",AND($AF33="YES",OR($AY33="",$AY33="0"),OR($AZ33="",$AZ33="0"),OR($AT33="Input",$AT33="Bidirectional"))),"PULL_UP","NORMAL")))</f>
        <v>NORMAL</v>
      </c>
      <c r="AH33" s="118" t="str">
        <f aca="false">IF($AU33="Z","TRISTATE",IF($AS33=$G33,"TRISTATE","NORMAL"))</f>
        <v>NORMAL</v>
      </c>
      <c r="AI33" s="118" t="str">
        <f aca="false">IF(OR($AS33=$G33,$AT33="Output"),"DISABLE","ENABLE")</f>
        <v>DISABLE</v>
      </c>
      <c r="AJ33" s="136" t="str">
        <f aca="false">IF($AS33&lt;&gt;$H33,"N/A",IF($AU33="Drive 1", "1", IF($AU33="Drive 0", "0", "")))</f>
        <v>N/A</v>
      </c>
      <c r="AK33" s="121" t="n">
        <f aca="false">TRUE()</f>
        <v>1</v>
      </c>
      <c r="AL33" s="121" t="n">
        <f aca="false">TRUE()</f>
        <v>1</v>
      </c>
      <c r="AM33" s="121" t="n">
        <f aca="false">TRUE()</f>
        <v>1</v>
      </c>
      <c r="AN33" s="121" t="n">
        <f aca="false">TRUE()</f>
        <v>1</v>
      </c>
      <c r="AO33" s="121" t="n">
        <f aca="false">TRUE()</f>
        <v>1</v>
      </c>
      <c r="AP33" s="121" t="n">
        <f aca="false">TRUE()</f>
        <v>1</v>
      </c>
      <c r="AQ33" s="121" t="n">
        <f aca="false">TRUE()</f>
        <v>1</v>
      </c>
      <c r="AR33" s="122" t="str">
        <f aca="false">IF(AND($AK33:$AQ33), "VALID", "INVALID")</f>
        <v>VALID</v>
      </c>
      <c r="AS33" s="137" t="s">
        <v>299</v>
      </c>
      <c r="AT33" s="138" t="s">
        <v>119</v>
      </c>
      <c r="AU33" s="125"/>
      <c r="AV33" s="125" t="s">
        <v>191</v>
      </c>
      <c r="AW33" s="139"/>
      <c r="AX33" s="139"/>
      <c r="AY33" s="125"/>
      <c r="AZ33" s="125"/>
      <c r="BA33" s="140"/>
      <c r="BB33" s="139"/>
      <c r="BC33" s="141" t="s">
        <v>303</v>
      </c>
      <c r="BD33" s="130" t="s">
        <v>304</v>
      </c>
    </row>
    <row r="34" customFormat="false" ht="12.75" hidden="true" customHeight="true" outlineLevel="0" collapsed="false">
      <c r="A34" s="165" t="s">
        <v>305</v>
      </c>
      <c r="B34" s="154" t="n">
        <v>232</v>
      </c>
      <c r="C34" s="154"/>
      <c r="D34" s="155" t="s">
        <v>306</v>
      </c>
      <c r="E34" s="107" t="s">
        <v>278</v>
      </c>
      <c r="F34" s="107" t="s">
        <v>307</v>
      </c>
      <c r="G34" s="108" t="s">
        <v>308</v>
      </c>
      <c r="H34" s="109" t="s">
        <v>309</v>
      </c>
      <c r="I34" s="110" t="s">
        <v>310</v>
      </c>
      <c r="J34" s="110"/>
      <c r="K34" s="110"/>
      <c r="L34" s="111"/>
      <c r="M34" s="109" t="s">
        <v>95</v>
      </c>
      <c r="N34" s="110" t="s">
        <v>95</v>
      </c>
      <c r="O34" s="110"/>
      <c r="P34" s="110"/>
      <c r="Q34" s="111"/>
      <c r="R34" s="107" t="s">
        <v>311</v>
      </c>
      <c r="S34" s="107" t="s">
        <v>98</v>
      </c>
      <c r="T34" s="107" t="s">
        <v>99</v>
      </c>
      <c r="U34" s="107" t="s">
        <v>100</v>
      </c>
      <c r="V34" s="114" t="s">
        <v>98</v>
      </c>
      <c r="W34" s="114" t="s">
        <v>312</v>
      </c>
      <c r="X34" s="106" t="s">
        <v>237</v>
      </c>
      <c r="Y34" s="115"/>
      <c r="Z34" s="115"/>
      <c r="AA34" s="106" t="s">
        <v>313</v>
      </c>
      <c r="AB34" s="106" t="n">
        <f aca="false">FALSE()</f>
        <v>0</v>
      </c>
      <c r="AC34" s="106"/>
      <c r="AD34" s="106"/>
      <c r="AE34" s="116" t="str">
        <f aca="false">IF(OR($AS34="",$AS34=$G34),$V34,IF($AS34=$H34,SUBSTITUTE(SUBSTITUTE($AS34,"GPIO3_","GPIO_"),".0",""),IF($AS34=$I34,$R34,IF($AS34=$J34,$S34,IF($AS34=$K34,$T34,IF($AS34=$L34,$U34,"INVALID"))))))</f>
        <v>I2C3</v>
      </c>
      <c r="AF34" s="135"/>
      <c r="AG34" s="118" t="str">
        <f aca="false">IF(AND(OR($AU34="Int PU",$AU34="Int PD"),OR(AND($AY34&lt;&gt;"",$AY34&lt;&gt;"0"),AND($AZ34&lt;&gt;"",$AZ34&lt;&gt;"0"))),"INVALID",IF(OR($AS34=$G34,$AU34="Int PD"),"PULL_DOWN",IF(OR($AU34="Int PU",AND($AF34="YES",OR($AY34="",$AY34="0"),OR($AZ34="",$AZ34="0"),OR($AT34="Input",$AT34="Bidirectional"))),"PULL_UP","NORMAL")))</f>
        <v>NORMAL</v>
      </c>
      <c r="AH34" s="118" t="str">
        <f aca="false">IF($AU34="Z","TRISTATE",IF($AS34=$G34,"TRISTATE","NORMAL"))</f>
        <v>NORMAL</v>
      </c>
      <c r="AI34" s="118" t="str">
        <f aca="false">IF(OR($AS34=$G34,$AT34="Output"),"DISABLE","ENABLE")</f>
        <v>ENABLE</v>
      </c>
      <c r="AJ34" s="136" t="str">
        <f aca="false">IF($AS34&lt;&gt;$H34,"N/A",IF($AU34="Drive 1", "1", IF($AU34="Drive 0", "0", "")))</f>
        <v>N/A</v>
      </c>
      <c r="AK34" s="121" t="n">
        <f aca="false">TRUE()</f>
        <v>1</v>
      </c>
      <c r="AL34" s="121" t="n">
        <f aca="false">TRUE()</f>
        <v>1</v>
      </c>
      <c r="AM34" s="121" t="n">
        <f aca="false">TRUE()</f>
        <v>1</v>
      </c>
      <c r="AN34" s="121" t="n">
        <f aca="false">TRUE()</f>
        <v>1</v>
      </c>
      <c r="AO34" s="121" t="n">
        <f aca="false">TRUE()</f>
        <v>1</v>
      </c>
      <c r="AP34" s="121" t="n">
        <f aca="false">TRUE()</f>
        <v>1</v>
      </c>
      <c r="AQ34" s="121" t="n">
        <f aca="false">TRUE()</f>
        <v>1</v>
      </c>
      <c r="AR34" s="122" t="str">
        <f aca="false">IF(AND($AK34:$AQ34), "VALID", "INVALID")</f>
        <v>VALID</v>
      </c>
      <c r="AS34" s="137" t="s">
        <v>310</v>
      </c>
      <c r="AT34" s="138" t="s">
        <v>238</v>
      </c>
      <c r="AU34" s="125"/>
      <c r="AV34" s="139"/>
      <c r="AW34" s="139"/>
      <c r="AX34" s="125" t="s">
        <v>314</v>
      </c>
      <c r="AY34" s="125" t="s">
        <v>315</v>
      </c>
      <c r="AZ34" s="125"/>
      <c r="BA34" s="140"/>
      <c r="BB34" s="139"/>
      <c r="BC34" s="141" t="s">
        <v>316</v>
      </c>
      <c r="BD34" s="151" t="s">
        <v>317</v>
      </c>
    </row>
    <row r="35" customFormat="false" ht="13.5" hidden="true" customHeight="true" outlineLevel="0" collapsed="false">
      <c r="A35" s="165" t="s">
        <v>318</v>
      </c>
      <c r="B35" s="154" t="n">
        <v>234</v>
      </c>
      <c r="C35" s="154"/>
      <c r="D35" s="155" t="s">
        <v>319</v>
      </c>
      <c r="E35" s="107" t="s">
        <v>320</v>
      </c>
      <c r="F35" s="107" t="s">
        <v>321</v>
      </c>
      <c r="G35" s="108" t="s">
        <v>322</v>
      </c>
      <c r="H35" s="109" t="s">
        <v>323</v>
      </c>
      <c r="I35" s="110" t="s">
        <v>324</v>
      </c>
      <c r="J35" s="110"/>
      <c r="K35" s="110"/>
      <c r="L35" s="111"/>
      <c r="M35" s="109" t="s">
        <v>95</v>
      </c>
      <c r="N35" s="110" t="s">
        <v>95</v>
      </c>
      <c r="O35" s="110"/>
      <c r="P35" s="110"/>
      <c r="Q35" s="111"/>
      <c r="R35" s="107" t="s">
        <v>311</v>
      </c>
      <c r="S35" s="107" t="s">
        <v>98</v>
      </c>
      <c r="T35" s="107" t="s">
        <v>99</v>
      </c>
      <c r="U35" s="107" t="s">
        <v>100</v>
      </c>
      <c r="V35" s="166" t="s">
        <v>98</v>
      </c>
      <c r="W35" s="114" t="s">
        <v>325</v>
      </c>
      <c r="X35" s="106" t="s">
        <v>237</v>
      </c>
      <c r="Y35" s="115" t="s">
        <v>326</v>
      </c>
      <c r="Z35" s="115"/>
      <c r="AA35" s="106" t="s">
        <v>313</v>
      </c>
      <c r="AB35" s="106" t="n">
        <f aca="false">FALSE()</f>
        <v>0</v>
      </c>
      <c r="AC35" s="106"/>
      <c r="AD35" s="106"/>
      <c r="AE35" s="116" t="str">
        <f aca="false">IF(OR($AS35="",$AS35=$G35),$V35,IF($AS35=$H35,SUBSTITUTE(SUBSTITUTE($AS35,"GPIO3_","GPIO_"),".0",""),IF($AS35=$I35,$R35,IF($AS35=$J35,$S35,IF($AS35=$K35,$T35,IF($AS35=$L35,$U35,"INVALID"))))))</f>
        <v>I2C3</v>
      </c>
      <c r="AF35" s="135"/>
      <c r="AG35" s="118" t="str">
        <f aca="false">IF(AND(OR($AU35="Int PU",$AU35="Int PD"),OR(AND($AY35&lt;&gt;"",$AY35&lt;&gt;"0"),AND($AZ35&lt;&gt;"",$AZ35&lt;&gt;"0"))),"INVALID",IF(OR($AS35=$G35,$AU35="Int PD"),"PULL_DOWN",IF(OR($AU35="Int PU",AND($AF35="YES",OR($AY35="",$AY35="0"),OR($AZ35="",$AZ35="0"),OR($AT35="Input",$AT35="Bidirectional"))),"PULL_UP","NORMAL")))</f>
        <v>NORMAL</v>
      </c>
      <c r="AH35" s="118" t="str">
        <f aca="false">IF($AU35="Z","TRISTATE",IF($AS35=$G35,"TRISTATE","NORMAL"))</f>
        <v>NORMAL</v>
      </c>
      <c r="AI35" s="118" t="str">
        <f aca="false">IF(OR($AS35=$G35,$AT35="Output"),"DISABLE","ENABLE")</f>
        <v>ENABLE</v>
      </c>
      <c r="AJ35" s="136" t="str">
        <f aca="false">IF($AS35&lt;&gt;$H35,"N/A",IF($AU35="Drive 1", "1", IF($AU35="Drive 0", "0", "")))</f>
        <v>N/A</v>
      </c>
      <c r="AK35" s="121" t="n">
        <f aca="false">TRUE()</f>
        <v>1</v>
      </c>
      <c r="AL35" s="121" t="n">
        <f aca="false">TRUE()</f>
        <v>1</v>
      </c>
      <c r="AM35" s="121" t="n">
        <f aca="false">TRUE()</f>
        <v>1</v>
      </c>
      <c r="AN35" s="121" t="n">
        <f aca="false">TRUE()</f>
        <v>1</v>
      </c>
      <c r="AO35" s="121" t="n">
        <f aca="false">TRUE()</f>
        <v>1</v>
      </c>
      <c r="AP35" s="121" t="n">
        <f aca="false">TRUE()</f>
        <v>1</v>
      </c>
      <c r="AQ35" s="121" t="n">
        <f aca="false">TRUE()</f>
        <v>1</v>
      </c>
      <c r="AR35" s="122" t="str">
        <f aca="false">IF(AND($AK35:$AQ35), "VALID", "INVALID")</f>
        <v>VALID</v>
      </c>
      <c r="AS35" s="167" t="s">
        <v>324</v>
      </c>
      <c r="AT35" s="168" t="s">
        <v>238</v>
      </c>
      <c r="AU35" s="169"/>
      <c r="AV35" s="125" t="s">
        <v>191</v>
      </c>
      <c r="AW35" s="170"/>
      <c r="AX35" s="169" t="s">
        <v>314</v>
      </c>
      <c r="AY35" s="125" t="s">
        <v>315</v>
      </c>
      <c r="AZ35" s="169"/>
      <c r="BA35" s="171"/>
      <c r="BB35" s="170"/>
      <c r="BC35" s="172" t="s">
        <v>327</v>
      </c>
      <c r="BD35" s="151"/>
    </row>
    <row r="36" s="103" customFormat="true" ht="18" hidden="false" customHeight="true" outlineLevel="0" collapsed="false">
      <c r="A36" s="152" t="s">
        <v>328</v>
      </c>
      <c r="B36" s="94"/>
      <c r="C36" s="94"/>
      <c r="D36" s="93" t="s">
        <v>328</v>
      </c>
      <c r="E36" s="95"/>
      <c r="F36" s="95"/>
      <c r="G36" s="95"/>
      <c r="H36" s="96"/>
      <c r="I36" s="96"/>
      <c r="J36" s="96"/>
      <c r="K36" s="96"/>
      <c r="L36" s="96"/>
      <c r="M36" s="95"/>
      <c r="N36" s="95"/>
      <c r="O36" s="95"/>
      <c r="P36" s="95"/>
      <c r="Q36" s="95"/>
      <c r="R36" s="95"/>
      <c r="S36" s="95"/>
      <c r="T36" s="95"/>
      <c r="U36" s="95"/>
      <c r="V36" s="95"/>
      <c r="W36" s="95"/>
      <c r="X36" s="95"/>
      <c r="Y36" s="97"/>
      <c r="Z36" s="97"/>
      <c r="AA36" s="98"/>
      <c r="AB36" s="98"/>
      <c r="AC36" s="98"/>
      <c r="AD36" s="98"/>
      <c r="AE36" s="98"/>
      <c r="AF36" s="98"/>
      <c r="AG36" s="98"/>
      <c r="AH36" s="98"/>
      <c r="AI36" s="98"/>
      <c r="AJ36" s="98"/>
      <c r="AK36" s="98"/>
      <c r="AL36" s="98"/>
      <c r="AM36" s="98"/>
      <c r="AN36" s="98"/>
      <c r="AO36" s="98"/>
      <c r="AP36" s="98"/>
      <c r="AQ36" s="98"/>
      <c r="AR36" s="98"/>
      <c r="AS36" s="99"/>
      <c r="AT36" s="99"/>
      <c r="AU36" s="100"/>
      <c r="AV36" s="100"/>
      <c r="AW36" s="100"/>
      <c r="AX36" s="100"/>
      <c r="AY36" s="100"/>
      <c r="AZ36" s="100"/>
      <c r="BA36" s="100"/>
      <c r="BB36" s="101" t="s">
        <v>87</v>
      </c>
      <c r="BC36" s="147"/>
      <c r="BD36" s="148"/>
    </row>
    <row r="37" customFormat="false" ht="12.95" hidden="true" customHeight="true" outlineLevel="0" collapsed="false">
      <c r="A37" s="173" t="s">
        <v>329</v>
      </c>
      <c r="B37" s="105" t="n">
        <v>213</v>
      </c>
      <c r="C37" s="105"/>
      <c r="D37" s="106" t="s">
        <v>329</v>
      </c>
      <c r="E37" s="107" t="s">
        <v>330</v>
      </c>
      <c r="F37" s="107" t="s">
        <v>331</v>
      </c>
      <c r="G37" s="108" t="s">
        <v>332</v>
      </c>
      <c r="H37" s="109" t="s">
        <v>333</v>
      </c>
      <c r="I37" s="110"/>
      <c r="J37" s="110" t="s">
        <v>334</v>
      </c>
      <c r="K37" s="110"/>
      <c r="L37" s="111"/>
      <c r="M37" s="109" t="s">
        <v>95</v>
      </c>
      <c r="N37" s="110"/>
      <c r="O37" s="110" t="s">
        <v>95</v>
      </c>
      <c r="P37" s="110"/>
      <c r="Q37" s="111"/>
      <c r="R37" s="107" t="s">
        <v>311</v>
      </c>
      <c r="S37" s="107" t="s">
        <v>335</v>
      </c>
      <c r="T37" s="107" t="s">
        <v>99</v>
      </c>
      <c r="U37" s="107" t="s">
        <v>100</v>
      </c>
      <c r="V37" s="114" t="s">
        <v>99</v>
      </c>
      <c r="W37" s="114" t="s">
        <v>336</v>
      </c>
      <c r="X37" s="106" t="s">
        <v>337</v>
      </c>
      <c r="Y37" s="115" t="s">
        <v>338</v>
      </c>
      <c r="Z37" s="115"/>
      <c r="AA37" s="106" t="s">
        <v>313</v>
      </c>
      <c r="AB37" s="106" t="n">
        <f aca="false">FALSE()</f>
        <v>0</v>
      </c>
      <c r="AC37" s="106"/>
      <c r="AD37" s="106"/>
      <c r="AE37" s="116" t="str">
        <f aca="false">IF(OR($AS37="",$AS37=$G37),$V37,IF($AS37=$H37,SUBSTITUTE(SUBSTITUTE($AS37,"GPIO3_","GPIO_"),".0",""),IF($AS37=$I37,$R37,IF($AS37=$J37,$S37,IF($AS37=$K37,$T37,IF($AS37=$L37,$U37,"INVALID"))))))</f>
        <v>I2CVI</v>
      </c>
      <c r="AF37" s="135"/>
      <c r="AG37" s="118" t="str">
        <f aca="false">IF(AND(OR($AU37="Int PU",$AU37="Int PD"),OR(AND($AY37&lt;&gt;"",$AY37&lt;&gt;"0"),AND($AZ37&lt;&gt;"",$AZ37&lt;&gt;"0"))),"INVALID",IF(OR($AS37=$G37,$AU37="Int PD"),"PULL_DOWN",IF(OR($AU37="Int PU",AND($AF37="YES",OR($AY37="",$AY37="0"),OR($AZ37="",$AZ37="0"),OR($AT37="Input",$AT37="Bidirectional"))),"PULL_UP","NORMAL")))</f>
        <v>NORMAL</v>
      </c>
      <c r="AH37" s="118" t="str">
        <f aca="false">IF($AU37="Z","TRISTATE",IF($AS37=$G37,"TRISTATE","NORMAL"))</f>
        <v>NORMAL</v>
      </c>
      <c r="AI37" s="118" t="str">
        <f aca="false">IF(OR($AS37=$G37,$AT37="Output"),"DISABLE","ENABLE")</f>
        <v>ENABLE</v>
      </c>
      <c r="AJ37" s="136" t="str">
        <f aca="false">IF($AS37&lt;&gt;$H37,"N/A",IF($AU37="Drive 1", "1", IF($AU37="Drive 0", "0", "")))</f>
        <v>N/A</v>
      </c>
      <c r="AK37" s="121" t="n">
        <f aca="false">TRUE()</f>
        <v>1</v>
      </c>
      <c r="AL37" s="121" t="n">
        <f aca="false">TRUE()</f>
        <v>1</v>
      </c>
      <c r="AM37" s="121" t="n">
        <f aca="false">TRUE()</f>
        <v>1</v>
      </c>
      <c r="AN37" s="121" t="n">
        <f aca="false">TRUE()</f>
        <v>1</v>
      </c>
      <c r="AO37" s="121" t="n">
        <f aca="false">TRUE()</f>
        <v>1</v>
      </c>
      <c r="AP37" s="121" t="n">
        <f aca="false">TRUE()</f>
        <v>1</v>
      </c>
      <c r="AQ37" s="121" t="n">
        <f aca="false">TRUE()</f>
        <v>1</v>
      </c>
      <c r="AR37" s="122" t="str">
        <f aca="false">IF(AND($AK37:$AQ37), "VALID", "INVALID")</f>
        <v>VALID</v>
      </c>
      <c r="AS37" s="174" t="s">
        <v>334</v>
      </c>
      <c r="AT37" s="138" t="s">
        <v>238</v>
      </c>
      <c r="AU37" s="125"/>
      <c r="AV37" s="125" t="s">
        <v>191</v>
      </c>
      <c r="AW37" s="142"/>
      <c r="AX37" s="125" t="s">
        <v>339</v>
      </c>
      <c r="AY37" s="125" t="s">
        <v>315</v>
      </c>
      <c r="AZ37" s="125"/>
      <c r="BA37" s="140"/>
      <c r="BB37" s="139"/>
      <c r="BC37" s="141" t="s">
        <v>340</v>
      </c>
      <c r="BD37" s="151" t="s">
        <v>341</v>
      </c>
    </row>
    <row r="38" customFormat="false" ht="12.95" hidden="true" customHeight="true" outlineLevel="0" collapsed="false">
      <c r="A38" s="173" t="s">
        <v>342</v>
      </c>
      <c r="B38" s="105" t="n">
        <v>215</v>
      </c>
      <c r="C38" s="105"/>
      <c r="D38" s="106" t="s">
        <v>342</v>
      </c>
      <c r="E38" s="107" t="s">
        <v>343</v>
      </c>
      <c r="F38" s="107" t="s">
        <v>344</v>
      </c>
      <c r="G38" s="108" t="s">
        <v>345</v>
      </c>
      <c r="H38" s="109" t="s">
        <v>346</v>
      </c>
      <c r="I38" s="110"/>
      <c r="J38" s="110" t="s">
        <v>347</v>
      </c>
      <c r="K38" s="110"/>
      <c r="L38" s="111"/>
      <c r="M38" s="109" t="s">
        <v>95</v>
      </c>
      <c r="N38" s="110"/>
      <c r="O38" s="110" t="s">
        <v>95</v>
      </c>
      <c r="P38" s="110"/>
      <c r="Q38" s="111"/>
      <c r="R38" s="107" t="s">
        <v>311</v>
      </c>
      <c r="S38" s="107" t="s">
        <v>335</v>
      </c>
      <c r="T38" s="107" t="s">
        <v>99</v>
      </c>
      <c r="U38" s="107" t="s">
        <v>100</v>
      </c>
      <c r="V38" s="114" t="s">
        <v>99</v>
      </c>
      <c r="W38" s="114" t="s">
        <v>348</v>
      </c>
      <c r="X38" s="106" t="s">
        <v>337</v>
      </c>
      <c r="Y38" s="115" t="s">
        <v>349</v>
      </c>
      <c r="Z38" s="115"/>
      <c r="AA38" s="106" t="s">
        <v>313</v>
      </c>
      <c r="AB38" s="106" t="n">
        <f aca="false">FALSE()</f>
        <v>0</v>
      </c>
      <c r="AC38" s="106"/>
      <c r="AD38" s="106"/>
      <c r="AE38" s="116" t="str">
        <f aca="false">IF(OR($AS38="",$AS38=$G38),$V38,IF($AS38=$H38,SUBSTITUTE(SUBSTITUTE($AS38,"GPIO3_","GPIO_"),".0",""),IF($AS38=$I38,$R38,IF($AS38=$J38,$S38,IF($AS38=$K38,$T38,IF($AS38=$L38,$U38,"INVALID"))))))</f>
        <v>I2CVI</v>
      </c>
      <c r="AF38" s="135"/>
      <c r="AG38" s="118" t="str">
        <f aca="false">IF(AND(OR($AU38="Int PU",$AU38="Int PD"),OR(AND($AY38&lt;&gt;"",$AY38&lt;&gt;"0"),AND($AZ38&lt;&gt;"",$AZ38&lt;&gt;"0"))),"INVALID",IF(OR($AS38=$G38,$AU38="Int PD"),"PULL_DOWN",IF(OR($AU38="Int PU",AND($AF38="YES",OR($AY38="",$AY38="0"),OR($AZ38="",$AZ38="0"),OR($AT38="Input",$AT38="Bidirectional"))),"PULL_UP","NORMAL")))</f>
        <v>NORMAL</v>
      </c>
      <c r="AH38" s="118" t="str">
        <f aca="false">IF($AU38="Z","TRISTATE",IF($AS38=$G38,"TRISTATE","NORMAL"))</f>
        <v>NORMAL</v>
      </c>
      <c r="AI38" s="118" t="str">
        <f aca="false">IF(OR($AS38=$G38,$AT38="Output"),"DISABLE","ENABLE")</f>
        <v>ENABLE</v>
      </c>
      <c r="AJ38" s="136" t="str">
        <f aca="false">IF($AS38&lt;&gt;$H38,"N/A",IF($AU38="Drive 1", "1", IF($AU38="Drive 0", "0", "")))</f>
        <v>N/A</v>
      </c>
      <c r="AK38" s="121" t="n">
        <f aca="false">TRUE()</f>
        <v>1</v>
      </c>
      <c r="AL38" s="121" t="n">
        <f aca="false">TRUE()</f>
        <v>1</v>
      </c>
      <c r="AM38" s="121" t="n">
        <f aca="false">TRUE()</f>
        <v>1</v>
      </c>
      <c r="AN38" s="121" t="n">
        <f aca="false">TRUE()</f>
        <v>1</v>
      </c>
      <c r="AO38" s="121" t="n">
        <f aca="false">TRUE()</f>
        <v>1</v>
      </c>
      <c r="AP38" s="121" t="n">
        <f aca="false">TRUE()</f>
        <v>1</v>
      </c>
      <c r="AQ38" s="121" t="n">
        <f aca="false">TRUE()</f>
        <v>1</v>
      </c>
      <c r="AR38" s="122" t="str">
        <f aca="false">IF(AND($AK38:$AQ38), "VALID", "INVALID")</f>
        <v>VALID</v>
      </c>
      <c r="AS38" s="174" t="s">
        <v>347</v>
      </c>
      <c r="AT38" s="138" t="s">
        <v>238</v>
      </c>
      <c r="AU38" s="125"/>
      <c r="AV38" s="125" t="s">
        <v>191</v>
      </c>
      <c r="AW38" s="142"/>
      <c r="AX38" s="125" t="s">
        <v>339</v>
      </c>
      <c r="AY38" s="125" t="s">
        <v>315</v>
      </c>
      <c r="AZ38" s="125"/>
      <c r="BA38" s="140"/>
      <c r="BB38" s="139"/>
      <c r="BC38" s="141" t="s">
        <v>350</v>
      </c>
      <c r="BD38" s="151" t="s">
        <v>341</v>
      </c>
    </row>
    <row r="39" customFormat="false" ht="12.95" hidden="true" customHeight="true" outlineLevel="0" collapsed="false">
      <c r="A39" s="173" t="s">
        <v>351</v>
      </c>
      <c r="B39" s="105" t="n">
        <v>116</v>
      </c>
      <c r="C39" s="105"/>
      <c r="D39" s="106" t="s">
        <v>352</v>
      </c>
      <c r="E39" s="107" t="s">
        <v>353</v>
      </c>
      <c r="F39" s="107" t="s">
        <v>354</v>
      </c>
      <c r="G39" s="108" t="s">
        <v>355</v>
      </c>
      <c r="H39" s="109" t="s">
        <v>356</v>
      </c>
      <c r="I39" s="110" t="s">
        <v>357</v>
      </c>
      <c r="J39" s="110"/>
      <c r="K39" s="110"/>
      <c r="L39" s="111"/>
      <c r="M39" s="109" t="s">
        <v>95</v>
      </c>
      <c r="N39" s="110" t="s">
        <v>96</v>
      </c>
      <c r="O39" s="110"/>
      <c r="P39" s="110"/>
      <c r="Q39" s="111"/>
      <c r="R39" s="107" t="s">
        <v>358</v>
      </c>
      <c r="S39" s="107" t="s">
        <v>98</v>
      </c>
      <c r="T39" s="107" t="s">
        <v>99</v>
      </c>
      <c r="U39" s="107" t="s">
        <v>100</v>
      </c>
      <c r="V39" s="114" t="s">
        <v>98</v>
      </c>
      <c r="W39" s="114" t="s">
        <v>359</v>
      </c>
      <c r="X39" s="106" t="s">
        <v>337</v>
      </c>
      <c r="Y39" s="115"/>
      <c r="Z39" s="115"/>
      <c r="AA39" s="106" t="s">
        <v>103</v>
      </c>
      <c r="AB39" s="106" t="n">
        <f aca="false">FALSE()</f>
        <v>0</v>
      </c>
      <c r="AC39" s="106"/>
      <c r="AD39" s="106"/>
      <c r="AE39" s="116" t="str">
        <f aca="false">IF(OR($AS39="",$AS39=$G39),$V39,IF($AS39=$H39,SUBSTITUTE(SUBSTITUTE($AS39,"GPIO3_","GPIO_"),".0",""),IF($AS39=$I39,$R39,IF($AS39=$J39,$S39,IF($AS39=$K39,$T39,IF($AS39=$L39,$U39,"INVALID"))))))</f>
        <v>EXTPERIPH3</v>
      </c>
      <c r="AF39" s="135"/>
      <c r="AG39" s="118" t="str">
        <f aca="false">IF(AND(OR($AU39="Int PU",$AU39="Int PD"),OR(AND($AY39&lt;&gt;"",$AY39&lt;&gt;"0"),AND($AZ39&lt;&gt;"",$AZ39&lt;&gt;"0"))),"INVALID",IF(OR($AS39=$G39,$AU39="Int PD"),"PULL_DOWN",IF(OR($AU39="Int PU",AND($AF39="YES",OR($AY39="",$AY39="0"),OR($AZ39="",$AZ39="0"),OR($AT39="Input",$AT39="Bidirectional"))),"PULL_UP","NORMAL")))</f>
        <v>NORMAL</v>
      </c>
      <c r="AH39" s="118" t="str">
        <f aca="false">IF($AU39="Z","TRISTATE",IF($AS39=$G39,"TRISTATE","NORMAL"))</f>
        <v>NORMAL</v>
      </c>
      <c r="AI39" s="118" t="str">
        <f aca="false">IF(OR($AS39=$G39,$AT39="Output"),"DISABLE","ENABLE")</f>
        <v>DISABLE</v>
      </c>
      <c r="AJ39" s="136" t="str">
        <f aca="false">IF($AS39&lt;&gt;$H39,"N/A",IF($AU39="Drive 1", "1", IF($AU39="Drive 0", "0", "")))</f>
        <v>N/A</v>
      </c>
      <c r="AK39" s="121" t="n">
        <f aca="false">TRUE()</f>
        <v>1</v>
      </c>
      <c r="AL39" s="121" t="n">
        <f aca="false">TRUE()</f>
        <v>1</v>
      </c>
      <c r="AM39" s="121" t="n">
        <f aca="false">TRUE()</f>
        <v>1</v>
      </c>
      <c r="AN39" s="121" t="n">
        <f aca="false">TRUE()</f>
        <v>1</v>
      </c>
      <c r="AO39" s="121" t="n">
        <f aca="false">TRUE()</f>
        <v>1</v>
      </c>
      <c r="AP39" s="121" t="n">
        <f aca="false">TRUE()</f>
        <v>1</v>
      </c>
      <c r="AQ39" s="121" t="n">
        <f aca="false">TRUE()</f>
        <v>1</v>
      </c>
      <c r="AR39" s="122" t="str">
        <f aca="false">IF(AND($AK39:$AQ39), "VALID", "INVALID")</f>
        <v>VALID</v>
      </c>
      <c r="AS39" s="174" t="s">
        <v>357</v>
      </c>
      <c r="AT39" s="138" t="s">
        <v>119</v>
      </c>
      <c r="AU39" s="125"/>
      <c r="AV39" s="139"/>
      <c r="AW39" s="139"/>
      <c r="AX39" s="139"/>
      <c r="AY39" s="125"/>
      <c r="AZ39" s="125"/>
      <c r="BA39" s="140"/>
      <c r="BB39" s="139"/>
      <c r="BC39" s="141" t="s">
        <v>360</v>
      </c>
      <c r="BD39" s="130" t="s">
        <v>361</v>
      </c>
    </row>
    <row r="40" customFormat="false" ht="12.95" hidden="true" customHeight="true" outlineLevel="0" collapsed="false">
      <c r="A40" s="173" t="s">
        <v>352</v>
      </c>
      <c r="B40" s="105" t="n">
        <v>122</v>
      </c>
      <c r="C40" s="105"/>
      <c r="D40" s="106" t="s">
        <v>362</v>
      </c>
      <c r="E40" s="107" t="s">
        <v>363</v>
      </c>
      <c r="F40" s="107" t="s">
        <v>364</v>
      </c>
      <c r="G40" s="108" t="s">
        <v>365</v>
      </c>
      <c r="H40" s="109" t="s">
        <v>366</v>
      </c>
      <c r="I40" s="110" t="s">
        <v>357</v>
      </c>
      <c r="J40" s="110"/>
      <c r="K40" s="110"/>
      <c r="L40" s="111"/>
      <c r="M40" s="109" t="s">
        <v>95</v>
      </c>
      <c r="N40" s="110" t="s">
        <v>96</v>
      </c>
      <c r="O40" s="110"/>
      <c r="P40" s="110"/>
      <c r="Q40" s="111"/>
      <c r="R40" s="107" t="s">
        <v>358</v>
      </c>
      <c r="S40" s="107" t="s">
        <v>98</v>
      </c>
      <c r="T40" s="107" t="s">
        <v>99</v>
      </c>
      <c r="U40" s="107" t="s">
        <v>100</v>
      </c>
      <c r="V40" s="114" t="s">
        <v>98</v>
      </c>
      <c r="W40" s="114" t="s">
        <v>367</v>
      </c>
      <c r="X40" s="106" t="s">
        <v>337</v>
      </c>
      <c r="Y40" s="115"/>
      <c r="Z40" s="115"/>
      <c r="AA40" s="106" t="s">
        <v>103</v>
      </c>
      <c r="AB40" s="106" t="n">
        <f aca="false">FALSE()</f>
        <v>0</v>
      </c>
      <c r="AC40" s="106"/>
      <c r="AD40" s="106"/>
      <c r="AE40" s="116" t="str">
        <f aca="false">IF(OR($AS40="",$AS40=$G40),$V40,IF($AS40=$H40,SUBSTITUTE(SUBSTITUTE($AS40,"GPIO3_","GPIO_"),".0",""),IF($AS40=$I40,$R40,IF($AS40=$J40,$S40,IF($AS40=$K40,$T40,IF($AS40=$L40,$U40,"INVALID"))))))</f>
        <v>EXTPERIPH3</v>
      </c>
      <c r="AF40" s="135"/>
      <c r="AG40" s="118" t="str">
        <f aca="false">IF(AND(OR($AU40="Int PU",$AU40="Int PD"),OR(AND($AY40&lt;&gt;"",$AY40&lt;&gt;"0"),AND($AZ40&lt;&gt;"",$AZ40&lt;&gt;"0"))),"INVALID",IF(OR($AS40=$G40,$AU40="Int PD"),"PULL_DOWN",IF(OR($AU40="Int PU",AND($AF40="YES",OR($AY40="",$AY40="0"),OR($AZ40="",$AZ40="0"),OR($AT40="Input",$AT40="Bidirectional"))),"PULL_UP","NORMAL")))</f>
        <v>NORMAL</v>
      </c>
      <c r="AH40" s="118" t="str">
        <f aca="false">IF($AU40="Z","TRISTATE",IF($AS40=$G40,"TRISTATE","NORMAL"))</f>
        <v>NORMAL</v>
      </c>
      <c r="AI40" s="118" t="str">
        <f aca="false">IF(OR($AS40=$G40,$AT40="Output"),"DISABLE","ENABLE")</f>
        <v>DISABLE</v>
      </c>
      <c r="AJ40" s="136" t="str">
        <f aca="false">IF($AS40&lt;&gt;$H40,"N/A",IF($AU40="Drive 1", "1", IF($AU40="Drive 0", "0", "")))</f>
        <v>N/A</v>
      </c>
      <c r="AK40" s="121" t="n">
        <f aca="false">TRUE()</f>
        <v>1</v>
      </c>
      <c r="AL40" s="121" t="n">
        <f aca="false">TRUE()</f>
        <v>1</v>
      </c>
      <c r="AM40" s="121" t="n">
        <f aca="false">TRUE()</f>
        <v>1</v>
      </c>
      <c r="AN40" s="121" t="n">
        <f aca="false">TRUE()</f>
        <v>1</v>
      </c>
      <c r="AO40" s="121" t="n">
        <f aca="false">TRUE()</f>
        <v>1</v>
      </c>
      <c r="AP40" s="121" t="n">
        <f aca="false">TRUE()</f>
        <v>1</v>
      </c>
      <c r="AQ40" s="121" t="n">
        <f aca="false">TRUE()</f>
        <v>1</v>
      </c>
      <c r="AR40" s="122" t="str">
        <f aca="false">IF(AND($AK40:$AQ40), "VALID", "INVALID")</f>
        <v>VALID</v>
      </c>
      <c r="AS40" s="174" t="s">
        <v>357</v>
      </c>
      <c r="AT40" s="138" t="s">
        <v>119</v>
      </c>
      <c r="AU40" s="125"/>
      <c r="AV40" s="139"/>
      <c r="AW40" s="139"/>
      <c r="AX40" s="139"/>
      <c r="AY40" s="125"/>
      <c r="AZ40" s="125"/>
      <c r="BA40" s="140"/>
      <c r="BB40" s="139"/>
      <c r="BC40" s="141" t="s">
        <v>368</v>
      </c>
      <c r="BD40" s="130" t="s">
        <v>369</v>
      </c>
    </row>
    <row r="41" customFormat="false" ht="12.95" hidden="true" customHeight="true" outlineLevel="0" collapsed="false">
      <c r="A41" s="131"/>
      <c r="B41" s="132"/>
      <c r="C41" s="132"/>
      <c r="D41" s="133" t="s">
        <v>370</v>
      </c>
      <c r="E41" s="134" t="s">
        <v>331</v>
      </c>
      <c r="F41" s="134" t="s">
        <v>330</v>
      </c>
      <c r="G41" s="108" t="s">
        <v>371</v>
      </c>
      <c r="H41" s="109" t="s">
        <v>372</v>
      </c>
      <c r="I41" s="110"/>
      <c r="J41" s="110"/>
      <c r="K41" s="110"/>
      <c r="L41" s="111"/>
      <c r="M41" s="109" t="s">
        <v>95</v>
      </c>
      <c r="N41" s="110"/>
      <c r="O41" s="110"/>
      <c r="P41" s="110"/>
      <c r="Q41" s="111"/>
      <c r="R41" s="107" t="s">
        <v>373</v>
      </c>
      <c r="S41" s="107" t="s">
        <v>98</v>
      </c>
      <c r="T41" s="107" t="s">
        <v>99</v>
      </c>
      <c r="U41" s="107" t="s">
        <v>100</v>
      </c>
      <c r="V41" s="114" t="s">
        <v>98</v>
      </c>
      <c r="W41" s="114" t="s">
        <v>374</v>
      </c>
      <c r="X41" s="106" t="s">
        <v>337</v>
      </c>
      <c r="Y41" s="115"/>
      <c r="Z41" s="115"/>
      <c r="AA41" s="106" t="s">
        <v>103</v>
      </c>
      <c r="AB41" s="106" t="n">
        <f aca="false">FALSE()</f>
        <v>0</v>
      </c>
      <c r="AC41" s="106"/>
      <c r="AD41" s="106"/>
      <c r="AE41" s="116" t="str">
        <f aca="false">IF(OR($AS41="",$AS41=$G41),$V41,IF($AS41=$H41,SUBSTITUTE(SUBSTITUTE($AS41,"GPIO3_","GPIO_"),".0",""),IF($AS41=$I41,$R41,IF($AS41=$J41,$S41,IF($AS41=$K41,$T41,IF($AS41=$L41,$U41,"INVALID"))))))</f>
        <v>RSVD1</v>
      </c>
      <c r="AF41" s="135"/>
      <c r="AG41" s="118" t="str">
        <f aca="false">IF(AND(OR($AU41="Int PU",$AU41="Int PD"),OR(AND($AY41&lt;&gt;"",$AY41&lt;&gt;"0"),AND($AZ41&lt;&gt;"",$AZ41&lt;&gt;"0"))),"INVALID",IF(OR($AS41=$G41,$AU41="Int PD"),"PULL_DOWN",IF(OR($AU41="Int PU",AND($AF41="YES",OR($AY41="",$AY41="0"),OR($AZ41="",$AZ41="0"),OR($AT41="Input",$AT41="Bidirectional"))),"PULL_UP","NORMAL")))</f>
        <v>PULL_DOWN</v>
      </c>
      <c r="AH41" s="118" t="str">
        <f aca="false">IF($AU41="Z","TRISTATE",IF($AS41=$G41,"TRISTATE","NORMAL"))</f>
        <v>TRISTATE</v>
      </c>
      <c r="AI41" s="118" t="str">
        <f aca="false">IF(OR($AS41=$G41,$AT41="Output"),"DISABLE","ENABLE")</f>
        <v>DISABLE</v>
      </c>
      <c r="AJ41" s="136" t="str">
        <f aca="false">IF($AS41&lt;&gt;$H41,"N/A",IF($AU41="Drive 1", "1", IF($AU41="Drive 0", "0", "")))</f>
        <v>N/A</v>
      </c>
      <c r="AK41" s="121" t="n">
        <f aca="false">TRUE()</f>
        <v>1</v>
      </c>
      <c r="AL41" s="121" t="n">
        <f aca="false">TRUE()</f>
        <v>1</v>
      </c>
      <c r="AM41" s="121" t="n">
        <f aca="false">TRUE()</f>
        <v>1</v>
      </c>
      <c r="AN41" s="121" t="n">
        <f aca="false">TRUE()</f>
        <v>1</v>
      </c>
      <c r="AO41" s="121" t="n">
        <f aca="false">TRUE()</f>
        <v>1</v>
      </c>
      <c r="AP41" s="121" t="n">
        <f aca="false">TRUE()</f>
        <v>1</v>
      </c>
      <c r="AQ41" s="121" t="n">
        <f aca="false">TRUE()</f>
        <v>1</v>
      </c>
      <c r="AR41" s="122" t="str">
        <f aca="false">IF(AND($AK41:$AQ41), "VALID", "INVALID")</f>
        <v>VALID</v>
      </c>
      <c r="AS41" s="174" t="s">
        <v>371</v>
      </c>
      <c r="AT41" s="138" t="s">
        <v>132</v>
      </c>
      <c r="AU41" s="125"/>
      <c r="AV41" s="139"/>
      <c r="AW41" s="139"/>
      <c r="AX41" s="139"/>
      <c r="AY41" s="125"/>
      <c r="AZ41" s="125"/>
      <c r="BA41" s="140"/>
      <c r="BB41" s="139"/>
      <c r="BC41" s="141" t="s">
        <v>133</v>
      </c>
      <c r="BD41" s="46" t="s">
        <v>24</v>
      </c>
    </row>
    <row r="42" customFormat="false" ht="12.95" hidden="false" customHeight="true" outlineLevel="0" collapsed="false">
      <c r="A42" s="150" t="s">
        <v>375</v>
      </c>
      <c r="B42" s="105" t="n">
        <v>118</v>
      </c>
      <c r="C42" s="105" t="n">
        <v>29</v>
      </c>
      <c r="D42" s="106" t="s">
        <v>376</v>
      </c>
      <c r="E42" s="107" t="s">
        <v>377</v>
      </c>
      <c r="F42" s="107" t="s">
        <v>378</v>
      </c>
      <c r="G42" s="108" t="s">
        <v>379</v>
      </c>
      <c r="H42" s="109" t="s">
        <v>380</v>
      </c>
      <c r="I42" s="110" t="s">
        <v>381</v>
      </c>
      <c r="J42" s="110"/>
      <c r="K42" s="110"/>
      <c r="L42" s="111"/>
      <c r="M42" s="109" t="s">
        <v>95</v>
      </c>
      <c r="N42" s="110" t="s">
        <v>95</v>
      </c>
      <c r="O42" s="110"/>
      <c r="P42" s="110"/>
      <c r="Q42" s="111"/>
      <c r="R42" s="107" t="s">
        <v>382</v>
      </c>
      <c r="S42" s="107" t="s">
        <v>383</v>
      </c>
      <c r="T42" s="107" t="s">
        <v>99</v>
      </c>
      <c r="U42" s="107" t="s">
        <v>100</v>
      </c>
      <c r="V42" s="114" t="s">
        <v>99</v>
      </c>
      <c r="W42" s="114" t="s">
        <v>384</v>
      </c>
      <c r="X42" s="106" t="s">
        <v>337</v>
      </c>
      <c r="Y42" s="115"/>
      <c r="Z42" s="115"/>
      <c r="AA42" s="106" t="s">
        <v>103</v>
      </c>
      <c r="AB42" s="106" t="n">
        <f aca="false">FALSE()</f>
        <v>0</v>
      </c>
      <c r="AC42" s="106"/>
      <c r="AD42" s="106"/>
      <c r="AE42" s="116" t="str">
        <f aca="false">IF(OR($AS42="",$AS42=$G42),$V42,IF($AS42=$H42,SUBSTITUTE(SUBSTITUTE($AS42,"GPIO3_","GPIO_"),".0",""),IF($AS42=$I42,$R42,IF($AS42=$J42,$S42,IF($AS42=$K42,$T42,IF($AS42=$L42,$U42,"INVALID"))))))</f>
        <v>GPIO_PS5</v>
      </c>
      <c r="AF42" s="135"/>
      <c r="AG42" s="118" t="str">
        <f aca="false">IF(AND(OR($AU42="Int PU",$AU42="Int PD"),OR(AND($AY42&lt;&gt;"",$AY42&lt;&gt;"0"),AND($AZ42&lt;&gt;"",$AZ42&lt;&gt;"0"))),"INVALID",IF(OR($AS42=$G42,$AU42="Int PD"),"PULL_DOWN",IF(OR($AU42="Int PU",AND($AF42="YES",OR($AY42="",$AY42="0"),OR($AZ42="",$AZ42="0"),OR($AT42="Input",$AT42="Bidirectional"))),"PULL_UP","NORMAL")))</f>
        <v>NORMAL</v>
      </c>
      <c r="AH42" s="118" t="str">
        <f aca="false">IF($AU42="Z","TRISTATE",IF($AS42=$G42,"TRISTATE","NORMAL"))</f>
        <v>NORMAL</v>
      </c>
      <c r="AI42" s="118" t="str">
        <f aca="false">IF(OR($AS42=$G42,$AT42="Output"),"DISABLE","ENABLE")</f>
        <v>ENABLE</v>
      </c>
      <c r="AJ42" s="136" t="str">
        <f aca="false">IF($AS42&lt;&gt;$H42,"N/A",IF($AU42="Drive 1", "1", IF($AU42="Drive 0", "0", "")))</f>
        <v>0</v>
      </c>
      <c r="AK42" s="121" t="n">
        <f aca="false">TRUE()</f>
        <v>1</v>
      </c>
      <c r="AL42" s="121" t="n">
        <f aca="false">TRUE()</f>
        <v>1</v>
      </c>
      <c r="AM42" s="121" t="n">
        <f aca="false">TRUE()</f>
        <v>1</v>
      </c>
      <c r="AN42" s="121" t="n">
        <f aca="false">TRUE()</f>
        <v>1</v>
      </c>
      <c r="AO42" s="121" t="n">
        <f aca="false">TRUE()</f>
        <v>1</v>
      </c>
      <c r="AP42" s="121" t="n">
        <f aca="false">TRUE()</f>
        <v>1</v>
      </c>
      <c r="AQ42" s="121" t="n">
        <f aca="false">TRUE()</f>
        <v>1</v>
      </c>
      <c r="AR42" s="122" t="str">
        <f aca="false">IF(AND($AK42:$AQ42), "VALID", "INVALID")</f>
        <v>VALID</v>
      </c>
      <c r="AS42" s="174" t="s">
        <v>380</v>
      </c>
      <c r="AT42" s="138" t="s">
        <v>104</v>
      </c>
      <c r="AU42" s="125" t="s">
        <v>105</v>
      </c>
      <c r="AV42" s="139"/>
      <c r="AW42" s="139"/>
      <c r="AX42" s="139"/>
      <c r="AY42" s="125"/>
      <c r="AZ42" s="125"/>
      <c r="BA42" s="140"/>
      <c r="BB42" s="139"/>
      <c r="BC42" s="141" t="s">
        <v>385</v>
      </c>
      <c r="BD42" s="130" t="s">
        <v>107</v>
      </c>
    </row>
    <row r="43" customFormat="false" ht="12.95" hidden="true" customHeight="true" outlineLevel="0" collapsed="false">
      <c r="A43" s="131"/>
      <c r="B43" s="132"/>
      <c r="C43" s="132"/>
      <c r="D43" s="133" t="s">
        <v>386</v>
      </c>
      <c r="E43" s="134" t="s">
        <v>364</v>
      </c>
      <c r="F43" s="134" t="s">
        <v>387</v>
      </c>
      <c r="G43" s="108" t="s">
        <v>388</v>
      </c>
      <c r="H43" s="109" t="s">
        <v>389</v>
      </c>
      <c r="I43" s="110"/>
      <c r="J43" s="110"/>
      <c r="K43" s="110"/>
      <c r="L43" s="111"/>
      <c r="M43" s="109" t="s">
        <v>95</v>
      </c>
      <c r="N43" s="110"/>
      <c r="O43" s="110"/>
      <c r="P43" s="110"/>
      <c r="Q43" s="111"/>
      <c r="R43" s="107" t="s">
        <v>382</v>
      </c>
      <c r="S43" s="107" t="s">
        <v>390</v>
      </c>
      <c r="T43" s="107" t="s">
        <v>99</v>
      </c>
      <c r="U43" s="107" t="s">
        <v>100</v>
      </c>
      <c r="V43" s="114" t="s">
        <v>99</v>
      </c>
      <c r="W43" s="114" t="s">
        <v>391</v>
      </c>
      <c r="X43" s="106" t="s">
        <v>337</v>
      </c>
      <c r="Y43" s="115"/>
      <c r="Z43" s="115"/>
      <c r="AA43" s="106" t="s">
        <v>103</v>
      </c>
      <c r="AB43" s="106" t="n">
        <f aca="false">FALSE()</f>
        <v>0</v>
      </c>
      <c r="AC43" s="106"/>
      <c r="AD43" s="106"/>
      <c r="AE43" s="116" t="str">
        <f aca="false">IF(OR($AS43="",$AS43=$G43),$V43,IF($AS43=$H43,SUBSTITUTE(SUBSTITUTE($AS43,"GPIO3_","GPIO_"),".0",""),IF($AS43=$I43,$R43,IF($AS43=$J43,$S43,IF($AS43=$K43,$T43,IF($AS43=$L43,$U43,"INVALID"))))))</f>
        <v>RSVD2</v>
      </c>
      <c r="AF43" s="135"/>
      <c r="AG43" s="118" t="str">
        <f aca="false">IF(AND(OR($AU43="Int PU",$AU43="Int PD"),OR(AND($AY43&lt;&gt;"",$AY43&lt;&gt;"0"),AND($AZ43&lt;&gt;"",$AZ43&lt;&gt;"0"))),"INVALID",IF(OR($AS43=$G43,$AU43="Int PD"),"PULL_DOWN",IF(OR($AU43="Int PU",AND($AF43="YES",OR($AY43="",$AY43="0"),OR($AZ43="",$AZ43="0"),OR($AT43="Input",$AT43="Bidirectional"))),"PULL_UP","NORMAL")))</f>
        <v>PULL_DOWN</v>
      </c>
      <c r="AH43" s="118" t="str">
        <f aca="false">IF($AU43="Z","TRISTATE",IF($AS43=$G43,"TRISTATE","NORMAL"))</f>
        <v>TRISTATE</v>
      </c>
      <c r="AI43" s="118" t="str">
        <f aca="false">IF(OR($AS43=$G43,$AT43="Output"),"DISABLE","ENABLE")</f>
        <v>DISABLE</v>
      </c>
      <c r="AJ43" s="136" t="str">
        <f aca="false">IF($AS43&lt;&gt;$H43,"N/A",IF($AU43="Drive 1", "1", IF($AU43="Drive 0", "0", "")))</f>
        <v>N/A</v>
      </c>
      <c r="AK43" s="121" t="n">
        <f aca="false">TRUE()</f>
        <v>1</v>
      </c>
      <c r="AL43" s="121" t="n">
        <f aca="false">TRUE()</f>
        <v>1</v>
      </c>
      <c r="AM43" s="121" t="n">
        <f aca="false">TRUE()</f>
        <v>1</v>
      </c>
      <c r="AN43" s="121" t="n">
        <f aca="false">TRUE()</f>
        <v>1</v>
      </c>
      <c r="AO43" s="121" t="n">
        <f aca="false">TRUE()</f>
        <v>1</v>
      </c>
      <c r="AP43" s="121" t="n">
        <f aca="false">TRUE()</f>
        <v>1</v>
      </c>
      <c r="AQ43" s="121" t="n">
        <f aca="false">TRUE()</f>
        <v>1</v>
      </c>
      <c r="AR43" s="122" t="str">
        <f aca="false">IF(AND($AK43:$AQ43), "VALID", "INVALID")</f>
        <v>VALID</v>
      </c>
      <c r="AS43" s="174" t="s">
        <v>388</v>
      </c>
      <c r="AT43" s="138" t="s">
        <v>132</v>
      </c>
      <c r="AU43" s="125"/>
      <c r="AV43" s="139"/>
      <c r="AW43" s="142"/>
      <c r="AX43" s="139"/>
      <c r="AY43" s="125"/>
      <c r="AZ43" s="125"/>
      <c r="BA43" s="140"/>
      <c r="BB43" s="139"/>
      <c r="BC43" s="141" t="s">
        <v>133</v>
      </c>
      <c r="BD43" s="46" t="s">
        <v>24</v>
      </c>
    </row>
    <row r="44" customFormat="false" ht="12.95" hidden="true" customHeight="true" outlineLevel="0" collapsed="false">
      <c r="A44" s="173" t="s">
        <v>392</v>
      </c>
      <c r="B44" s="105" t="n">
        <v>114</v>
      </c>
      <c r="C44" s="105"/>
      <c r="D44" s="106" t="s">
        <v>393</v>
      </c>
      <c r="E44" s="107" t="s">
        <v>394</v>
      </c>
      <c r="F44" s="107" t="s">
        <v>395</v>
      </c>
      <c r="G44" s="108" t="s">
        <v>396</v>
      </c>
      <c r="H44" s="109" t="s">
        <v>397</v>
      </c>
      <c r="I44" s="110"/>
      <c r="J44" s="110"/>
      <c r="K44" s="110"/>
      <c r="L44" s="111"/>
      <c r="M44" s="109" t="s">
        <v>95</v>
      </c>
      <c r="N44" s="110"/>
      <c r="O44" s="110"/>
      <c r="P44" s="110"/>
      <c r="Q44" s="111"/>
      <c r="R44" s="107" t="s">
        <v>398</v>
      </c>
      <c r="S44" s="107" t="s">
        <v>98</v>
      </c>
      <c r="T44" s="107" t="s">
        <v>99</v>
      </c>
      <c r="U44" s="107" t="s">
        <v>100</v>
      </c>
      <c r="V44" s="114" t="s">
        <v>98</v>
      </c>
      <c r="W44" s="114" t="s">
        <v>399</v>
      </c>
      <c r="X44" s="106" t="s">
        <v>337</v>
      </c>
      <c r="Y44" s="115"/>
      <c r="Z44" s="115"/>
      <c r="AA44" s="106" t="s">
        <v>103</v>
      </c>
      <c r="AB44" s="106" t="n">
        <f aca="false">FALSE()</f>
        <v>0</v>
      </c>
      <c r="AC44" s="106"/>
      <c r="AD44" s="106"/>
      <c r="AE44" s="116" t="str">
        <f aca="false">IF(OR($AS44="",$AS44=$G44),$V44,IF($AS44=$H44,SUBSTITUTE(SUBSTITUTE($AS44,"GPIO3_","GPIO_"),".0",""),IF($AS44=$I44,$R44,IF($AS44=$J44,$S44,IF($AS44=$K44,$T44,IF($AS44=$L44,$U44,"INVALID"))))))</f>
        <v>GPIO_PS7</v>
      </c>
      <c r="AF44" s="135"/>
      <c r="AG44" s="118" t="str">
        <f aca="false">IF(AND(OR($AU44="Int PU",$AU44="Int PD"),OR(AND($AY44&lt;&gt;"",$AY44&lt;&gt;"0"),AND($AZ44&lt;&gt;"",$AZ44&lt;&gt;"0"))),"INVALID",IF(OR($AS44=$G44,$AU44="Int PD"),"PULL_DOWN",IF(OR($AU44="Int PU",AND($AF44="YES",OR($AY44="",$AY44="0"),OR($AZ44="",$AZ44="0"),OR($AT44="Input",$AT44="Bidirectional"))),"PULL_UP","NORMAL")))</f>
        <v>NORMAL</v>
      </c>
      <c r="AH44" s="118" t="str">
        <f aca="false">IF($AU44="Z","TRISTATE",IF($AS44=$G44,"TRISTATE","NORMAL"))</f>
        <v>NORMAL</v>
      </c>
      <c r="AI44" s="118" t="str">
        <f aca="false">IF(OR($AS44=$G44,$AT44="Output"),"DISABLE","ENABLE")</f>
        <v>DISABLE</v>
      </c>
      <c r="AJ44" s="136" t="str">
        <f aca="false">IF($AS44&lt;&gt;$H44,"N/A",IF($AU44="Drive 1", "1", IF($AU44="Drive 0", "0", "")))</f>
        <v>0</v>
      </c>
      <c r="AK44" s="121" t="n">
        <f aca="false">TRUE()</f>
        <v>1</v>
      </c>
      <c r="AL44" s="121" t="n">
        <f aca="false">TRUE()</f>
        <v>1</v>
      </c>
      <c r="AM44" s="121" t="n">
        <f aca="false">TRUE()</f>
        <v>1</v>
      </c>
      <c r="AN44" s="121" t="n">
        <f aca="false">TRUE()</f>
        <v>1</v>
      </c>
      <c r="AO44" s="121" t="n">
        <f aca="false">TRUE()</f>
        <v>1</v>
      </c>
      <c r="AP44" s="121" t="n">
        <f aca="false">TRUE()</f>
        <v>1</v>
      </c>
      <c r="AQ44" s="121" t="n">
        <f aca="false">TRUE()</f>
        <v>1</v>
      </c>
      <c r="AR44" s="122" t="str">
        <f aca="false">IF(AND($AK44:$AQ44), "VALID", "INVALID")</f>
        <v>VALID</v>
      </c>
      <c r="AS44" s="174" t="s">
        <v>397</v>
      </c>
      <c r="AT44" s="138" t="s">
        <v>119</v>
      </c>
      <c r="AU44" s="125" t="s">
        <v>105</v>
      </c>
      <c r="AV44" s="139"/>
      <c r="AW44" s="142"/>
      <c r="AX44" s="139"/>
      <c r="AY44" s="125"/>
      <c r="AZ44" s="125"/>
      <c r="BA44" s="140"/>
      <c r="BB44" s="139"/>
      <c r="BC44" s="141" t="s">
        <v>400</v>
      </c>
      <c r="BD44" s="175" t="s">
        <v>361</v>
      </c>
    </row>
    <row r="45" customFormat="false" ht="12.95" hidden="true" customHeight="true" outlineLevel="0" collapsed="false">
      <c r="A45" s="173" t="s">
        <v>393</v>
      </c>
      <c r="B45" s="105" t="n">
        <v>120</v>
      </c>
      <c r="C45" s="105"/>
      <c r="D45" s="106" t="s">
        <v>401</v>
      </c>
      <c r="E45" s="107" t="s">
        <v>402</v>
      </c>
      <c r="F45" s="107" t="s">
        <v>377</v>
      </c>
      <c r="G45" s="108" t="s">
        <v>403</v>
      </c>
      <c r="H45" s="109" t="s">
        <v>404</v>
      </c>
      <c r="I45" s="110"/>
      <c r="J45" s="110"/>
      <c r="K45" s="110"/>
      <c r="L45" s="111"/>
      <c r="M45" s="109" t="s">
        <v>95</v>
      </c>
      <c r="N45" s="110"/>
      <c r="O45" s="110"/>
      <c r="P45" s="110"/>
      <c r="Q45" s="111"/>
      <c r="R45" s="107" t="s">
        <v>405</v>
      </c>
      <c r="S45" s="107" t="s">
        <v>98</v>
      </c>
      <c r="T45" s="107" t="s">
        <v>99</v>
      </c>
      <c r="U45" s="107" t="s">
        <v>100</v>
      </c>
      <c r="V45" s="114" t="s">
        <v>98</v>
      </c>
      <c r="W45" s="114" t="s">
        <v>406</v>
      </c>
      <c r="X45" s="106" t="s">
        <v>337</v>
      </c>
      <c r="Y45" s="115"/>
      <c r="Z45" s="115"/>
      <c r="AA45" s="106" t="s">
        <v>103</v>
      </c>
      <c r="AB45" s="106" t="n">
        <f aca="false">FALSE()</f>
        <v>0</v>
      </c>
      <c r="AC45" s="106"/>
      <c r="AD45" s="106"/>
      <c r="AE45" s="116" t="str">
        <f aca="false">IF(OR($AS45="",$AS45=$G45),$V45,IF($AS45=$H45,SUBSTITUTE(SUBSTITUTE($AS45,"GPIO3_","GPIO_"),".0",""),IF($AS45=$I45,$R45,IF($AS45=$J45,$S45,IF($AS45=$K45,$T45,IF($AS45=$L45,$U45,"INVALID"))))))</f>
        <v>GPIO_PT0</v>
      </c>
      <c r="AF45" s="135"/>
      <c r="AG45" s="118" t="str">
        <f aca="false">IF(AND(OR($AU45="Int PU",$AU45="Int PD"),OR(AND($AY45&lt;&gt;"",$AY45&lt;&gt;"0"),AND($AZ45&lt;&gt;"",$AZ45&lt;&gt;"0"))),"INVALID",IF(OR($AS45=$G45,$AU45="Int PD"),"PULL_DOWN",IF(OR($AU45="Int PU",AND($AF45="YES",OR($AY45="",$AY45="0"),OR($AZ45="",$AZ45="0"),OR($AT45="Input",$AT45="Bidirectional"))),"PULL_UP","NORMAL")))</f>
        <v>NORMAL</v>
      </c>
      <c r="AH45" s="118" t="str">
        <f aca="false">IF($AU45="Z","TRISTATE",IF($AS45=$G45,"TRISTATE","NORMAL"))</f>
        <v>NORMAL</v>
      </c>
      <c r="AI45" s="118" t="str">
        <f aca="false">IF(OR($AS45=$G45,$AT45="Output"),"DISABLE","ENABLE")</f>
        <v>DISABLE</v>
      </c>
      <c r="AJ45" s="136" t="str">
        <f aca="false">IF($AS45&lt;&gt;$H45,"N/A",IF($AU45="Drive 1", "1", IF($AU45="Drive 0", "0", "")))</f>
        <v>0</v>
      </c>
      <c r="AK45" s="121" t="n">
        <f aca="false">TRUE()</f>
        <v>1</v>
      </c>
      <c r="AL45" s="121" t="n">
        <f aca="false">TRUE()</f>
        <v>1</v>
      </c>
      <c r="AM45" s="121" t="n">
        <f aca="false">TRUE()</f>
        <v>1</v>
      </c>
      <c r="AN45" s="121" t="n">
        <f aca="false">TRUE()</f>
        <v>1</v>
      </c>
      <c r="AO45" s="121" t="n">
        <f aca="false">TRUE()</f>
        <v>1</v>
      </c>
      <c r="AP45" s="121" t="n">
        <f aca="false">TRUE()</f>
        <v>1</v>
      </c>
      <c r="AQ45" s="121" t="n">
        <f aca="false">TRUE()</f>
        <v>1</v>
      </c>
      <c r="AR45" s="122" t="str">
        <f aca="false">IF(AND($AK45:$AQ45), "VALID", "INVALID")</f>
        <v>VALID</v>
      </c>
      <c r="AS45" s="174" t="s">
        <v>404</v>
      </c>
      <c r="AT45" s="138" t="s">
        <v>119</v>
      </c>
      <c r="AU45" s="125" t="s">
        <v>105</v>
      </c>
      <c r="AV45" s="139"/>
      <c r="AW45" s="139"/>
      <c r="AX45" s="139"/>
      <c r="AY45" s="125"/>
      <c r="AZ45" s="125"/>
      <c r="BA45" s="140"/>
      <c r="BB45" s="139"/>
      <c r="BC45" s="141" t="s">
        <v>407</v>
      </c>
      <c r="BD45" s="175" t="s">
        <v>369</v>
      </c>
    </row>
    <row r="46" customFormat="false" ht="12.95" hidden="true" customHeight="true" outlineLevel="0" collapsed="false">
      <c r="A46" s="131"/>
      <c r="B46" s="132"/>
      <c r="C46" s="132"/>
      <c r="D46" s="133" t="s">
        <v>408</v>
      </c>
      <c r="E46" s="134" t="s">
        <v>354</v>
      </c>
      <c r="F46" s="134" t="s">
        <v>409</v>
      </c>
      <c r="G46" s="108" t="s">
        <v>410</v>
      </c>
      <c r="H46" s="109" t="s">
        <v>411</v>
      </c>
      <c r="I46" s="110"/>
      <c r="J46" s="110"/>
      <c r="K46" s="110"/>
      <c r="L46" s="111"/>
      <c r="M46" s="109" t="s">
        <v>95</v>
      </c>
      <c r="N46" s="110"/>
      <c r="O46" s="110"/>
      <c r="P46" s="110"/>
      <c r="Q46" s="111"/>
      <c r="R46" s="107" t="s">
        <v>412</v>
      </c>
      <c r="S46" s="107" t="s">
        <v>98</v>
      </c>
      <c r="T46" s="107" t="s">
        <v>99</v>
      </c>
      <c r="U46" s="107" t="s">
        <v>100</v>
      </c>
      <c r="V46" s="114" t="s">
        <v>98</v>
      </c>
      <c r="W46" s="114" t="s">
        <v>413</v>
      </c>
      <c r="X46" s="106" t="s">
        <v>337</v>
      </c>
      <c r="Y46" s="115"/>
      <c r="Z46" s="115"/>
      <c r="AA46" s="106" t="s">
        <v>103</v>
      </c>
      <c r="AB46" s="106" t="n">
        <f aca="false">FALSE()</f>
        <v>0</v>
      </c>
      <c r="AC46" s="106"/>
      <c r="AD46" s="106"/>
      <c r="AE46" s="116" t="str">
        <f aca="false">IF(OR($AS46="",$AS46=$G46),$V46,IF($AS46=$H46,SUBSTITUTE(SUBSTITUTE($AS46,"GPIO3_","GPIO_"),".0",""),IF($AS46=$I46,$R46,IF($AS46=$J46,$S46,IF($AS46=$K46,$T46,IF($AS46=$L46,$U46,"INVALID"))))))</f>
        <v>RSVD1</v>
      </c>
      <c r="AF46" s="135"/>
      <c r="AG46" s="118" t="str">
        <f aca="false">IF(AND(OR($AU46="Int PU",$AU46="Int PD"),OR(AND($AY46&lt;&gt;"",$AY46&lt;&gt;"0"),AND($AZ46&lt;&gt;"",$AZ46&lt;&gt;"0"))),"INVALID",IF(OR($AS46=$G46,$AU46="Int PD"),"PULL_DOWN",IF(OR($AU46="Int PU",AND($AF46="YES",OR($AY46="",$AY46="0"),OR($AZ46="",$AZ46="0"),OR($AT46="Input",$AT46="Bidirectional"))),"PULL_UP","NORMAL")))</f>
        <v>PULL_DOWN</v>
      </c>
      <c r="AH46" s="118" t="str">
        <f aca="false">IF($AU46="Z","TRISTATE",IF($AS46=$G46,"TRISTATE","NORMAL"))</f>
        <v>TRISTATE</v>
      </c>
      <c r="AI46" s="118" t="str">
        <f aca="false">IF(OR($AS46=$G46,$AT46="Output"),"DISABLE","ENABLE")</f>
        <v>DISABLE</v>
      </c>
      <c r="AJ46" s="136" t="str">
        <f aca="false">IF($AS46&lt;&gt;$H46,"N/A",IF($AU46="Drive 1", "1", IF($AU46="Drive 0", "0", "")))</f>
        <v>N/A</v>
      </c>
      <c r="AK46" s="121" t="n">
        <f aca="false">TRUE()</f>
        <v>1</v>
      </c>
      <c r="AL46" s="121" t="n">
        <f aca="false">TRUE()</f>
        <v>1</v>
      </c>
      <c r="AM46" s="121" t="n">
        <f aca="false">TRUE()</f>
        <v>1</v>
      </c>
      <c r="AN46" s="121" t="n">
        <f aca="false">TRUE()</f>
        <v>1</v>
      </c>
      <c r="AO46" s="121" t="n">
        <f aca="false">TRUE()</f>
        <v>1</v>
      </c>
      <c r="AP46" s="121" t="n">
        <f aca="false">TRUE()</f>
        <v>1</v>
      </c>
      <c r="AQ46" s="121" t="n">
        <f aca="false">TRUE()</f>
        <v>1</v>
      </c>
      <c r="AR46" s="122" t="str">
        <f aca="false">IF(AND($AK46:$AQ46), "VALID", "INVALID")</f>
        <v>VALID</v>
      </c>
      <c r="AS46" s="174" t="s">
        <v>410</v>
      </c>
      <c r="AT46" s="138" t="s">
        <v>132</v>
      </c>
      <c r="AU46" s="125"/>
      <c r="AV46" s="139"/>
      <c r="AW46" s="139"/>
      <c r="AX46" s="139"/>
      <c r="AY46" s="125"/>
      <c r="AZ46" s="125"/>
      <c r="BA46" s="140"/>
      <c r="BB46" s="139"/>
      <c r="BC46" s="141" t="s">
        <v>133</v>
      </c>
      <c r="BD46" s="46" t="s">
        <v>24</v>
      </c>
    </row>
    <row r="47" s="103" customFormat="true" ht="18" hidden="true" customHeight="true" outlineLevel="0" collapsed="false">
      <c r="A47" s="152" t="s">
        <v>414</v>
      </c>
      <c r="B47" s="94"/>
      <c r="C47" s="94"/>
      <c r="D47" s="93" t="s">
        <v>414</v>
      </c>
      <c r="E47" s="95"/>
      <c r="F47" s="95"/>
      <c r="G47" s="95"/>
      <c r="H47" s="96"/>
      <c r="I47" s="96"/>
      <c r="J47" s="96"/>
      <c r="K47" s="96"/>
      <c r="L47" s="96"/>
      <c r="M47" s="95"/>
      <c r="N47" s="95"/>
      <c r="O47" s="95"/>
      <c r="P47" s="95"/>
      <c r="Q47" s="95"/>
      <c r="R47" s="95"/>
      <c r="S47" s="95"/>
      <c r="T47" s="95"/>
      <c r="U47" s="95"/>
      <c r="V47" s="95"/>
      <c r="W47" s="95"/>
      <c r="X47" s="95"/>
      <c r="Y47" s="97"/>
      <c r="Z47" s="97"/>
      <c r="AA47" s="98"/>
      <c r="AB47" s="98"/>
      <c r="AC47" s="98"/>
      <c r="AD47" s="98"/>
      <c r="AE47" s="98"/>
      <c r="AF47" s="98"/>
      <c r="AG47" s="98"/>
      <c r="AH47" s="98"/>
      <c r="AI47" s="98"/>
      <c r="AJ47" s="98"/>
      <c r="AK47" s="98"/>
      <c r="AL47" s="98"/>
      <c r="AM47" s="98"/>
      <c r="AN47" s="98"/>
      <c r="AO47" s="98"/>
      <c r="AP47" s="98"/>
      <c r="AQ47" s="98"/>
      <c r="AR47" s="98"/>
      <c r="AS47" s="99"/>
      <c r="AT47" s="99"/>
      <c r="AU47" s="100"/>
      <c r="AV47" s="100"/>
      <c r="AW47" s="100"/>
      <c r="AX47" s="100"/>
      <c r="AY47" s="100"/>
      <c r="AZ47" s="100"/>
      <c r="BA47" s="100"/>
      <c r="BB47" s="101" t="s">
        <v>87</v>
      </c>
      <c r="BC47" s="147"/>
      <c r="BD47" s="148"/>
    </row>
    <row r="48" customFormat="false" ht="12.95" hidden="true" customHeight="true" outlineLevel="0" collapsed="false">
      <c r="A48" s="173" t="s">
        <v>415</v>
      </c>
      <c r="B48" s="105" t="n">
        <v>180</v>
      </c>
      <c r="C48" s="105"/>
      <c r="D48" s="106" t="s">
        <v>416</v>
      </c>
      <c r="E48" s="107" t="s">
        <v>417</v>
      </c>
      <c r="F48" s="107" t="s">
        <v>418</v>
      </c>
      <c r="G48" s="108" t="s">
        <v>419</v>
      </c>
      <c r="H48" s="109" t="s">
        <v>420</v>
      </c>
      <c r="I48" s="110" t="s">
        <v>421</v>
      </c>
      <c r="J48" s="110"/>
      <c r="K48" s="110"/>
      <c r="L48" s="111"/>
      <c r="M48" s="109" t="s">
        <v>95</v>
      </c>
      <c r="N48" s="110" t="s">
        <v>95</v>
      </c>
      <c r="O48" s="110"/>
      <c r="P48" s="110"/>
      <c r="Q48" s="111"/>
      <c r="R48" s="107" t="s">
        <v>422</v>
      </c>
      <c r="S48" s="107" t="s">
        <v>98</v>
      </c>
      <c r="T48" s="107" t="s">
        <v>99</v>
      </c>
      <c r="U48" s="107" t="s">
        <v>100</v>
      </c>
      <c r="V48" s="114" t="s">
        <v>98</v>
      </c>
      <c r="W48" s="114" t="s">
        <v>423</v>
      </c>
      <c r="X48" s="106" t="s">
        <v>424</v>
      </c>
      <c r="Y48" s="115"/>
      <c r="Z48" s="115"/>
      <c r="AA48" s="106" t="s">
        <v>313</v>
      </c>
      <c r="AB48" s="106" t="n">
        <f aca="false">FALSE()</f>
        <v>0</v>
      </c>
      <c r="AC48" s="106"/>
      <c r="AD48" s="106"/>
      <c r="AE48" s="116" t="str">
        <f aca="false">IF(OR($AS48="",$AS48=$G48),$V48,IF($AS48=$H48,SUBSTITUTE(SUBSTITUTE($AS48,"GPIO3_","GPIO_"),".0",""),IF($AS48=$I48,$R48,IF($AS48=$J48,$S48,IF($AS48=$K48,$T48,IF($AS48=$L48,$U48,"INVALID"))))))</f>
        <v>PE0</v>
      </c>
      <c r="AF48" s="135"/>
      <c r="AG48" s="118" t="str">
        <f aca="false">IF(AND(OR($AU48="Int PU",$AU48="Int PD"),OR(AND($AY48&lt;&gt;"",$AY48&lt;&gt;"0"),AND($AZ48&lt;&gt;"",$AZ48&lt;&gt;"0"))),"INVALID",IF(OR($AS48=$G48,$AU48="Int PD"),"PULL_DOWN",IF(OR($AU48="Int PU",AND($AF48="YES",OR($AY48="",$AY48="0"),OR($AZ48="",$AZ48="0"),OR($AT48="Input",$AT48="Bidirectional"))),"PULL_UP","NORMAL")))</f>
        <v>NORMAL</v>
      </c>
      <c r="AH48" s="118" t="str">
        <f aca="false">IF($AU48="Z","TRISTATE",IF($AS48=$G48,"TRISTATE","NORMAL"))</f>
        <v>NORMAL</v>
      </c>
      <c r="AI48" s="118" t="str">
        <f aca="false">IF(OR($AS48=$G48,$AT48="Output"),"DISABLE","ENABLE")</f>
        <v>ENABLE</v>
      </c>
      <c r="AJ48" s="136" t="str">
        <f aca="false">IF($AS48&lt;&gt;$H48,"N/A",IF($AU48="Drive 1", "1", IF($AU48="Drive 0", "0", "")))</f>
        <v>N/A</v>
      </c>
      <c r="AK48" s="121" t="n">
        <f aca="false">TRUE()</f>
        <v>1</v>
      </c>
      <c r="AL48" s="121" t="n">
        <f aca="false">TRUE()</f>
        <v>1</v>
      </c>
      <c r="AM48" s="121" t="n">
        <f aca="false">TRUE()</f>
        <v>1</v>
      </c>
      <c r="AN48" s="121" t="n">
        <f aca="false">TRUE()</f>
        <v>1</v>
      </c>
      <c r="AO48" s="121" t="n">
        <f aca="false">TRUE()</f>
        <v>1</v>
      </c>
      <c r="AP48" s="121" t="n">
        <f aca="false">TRUE()</f>
        <v>1</v>
      </c>
      <c r="AQ48" s="121" t="n">
        <f aca="false">TRUE()</f>
        <v>1</v>
      </c>
      <c r="AR48" s="122" t="str">
        <f aca="false">IF(AND($AK48:$AQ48), "VALID", "INVALID")</f>
        <v>VALID</v>
      </c>
      <c r="AS48" s="174" t="s">
        <v>421</v>
      </c>
      <c r="AT48" s="138" t="s">
        <v>104</v>
      </c>
      <c r="AU48" s="125"/>
      <c r="AV48" s="139"/>
      <c r="AW48" s="139"/>
      <c r="AX48" s="125" t="s">
        <v>339</v>
      </c>
      <c r="AY48" s="125" t="s">
        <v>425</v>
      </c>
      <c r="AZ48" s="125"/>
      <c r="BA48" s="140"/>
      <c r="BB48" s="139"/>
      <c r="BC48" s="141" t="s">
        <v>426</v>
      </c>
      <c r="BD48" s="130" t="s">
        <v>427</v>
      </c>
    </row>
    <row r="49" customFormat="false" ht="12.95" hidden="true" customHeight="true" outlineLevel="0" collapsed="false">
      <c r="A49" s="173" t="s">
        <v>428</v>
      </c>
      <c r="B49" s="105" t="n">
        <v>181</v>
      </c>
      <c r="C49" s="105"/>
      <c r="D49" s="106" t="s">
        <v>429</v>
      </c>
      <c r="E49" s="107" t="s">
        <v>430</v>
      </c>
      <c r="F49" s="107" t="s">
        <v>431</v>
      </c>
      <c r="G49" s="108" t="s">
        <v>432</v>
      </c>
      <c r="H49" s="109" t="s">
        <v>433</v>
      </c>
      <c r="I49" s="110" t="s">
        <v>434</v>
      </c>
      <c r="J49" s="110"/>
      <c r="K49" s="110"/>
      <c r="L49" s="111"/>
      <c r="M49" s="109" t="s">
        <v>95</v>
      </c>
      <c r="N49" s="110" t="s">
        <v>96</v>
      </c>
      <c r="O49" s="110"/>
      <c r="P49" s="110"/>
      <c r="Q49" s="111"/>
      <c r="R49" s="107" t="s">
        <v>422</v>
      </c>
      <c r="S49" s="107" t="s">
        <v>98</v>
      </c>
      <c r="T49" s="107" t="s">
        <v>99</v>
      </c>
      <c r="U49" s="107" t="s">
        <v>100</v>
      </c>
      <c r="V49" s="114" t="s">
        <v>98</v>
      </c>
      <c r="W49" s="114" t="s">
        <v>435</v>
      </c>
      <c r="X49" s="106" t="s">
        <v>424</v>
      </c>
      <c r="Y49" s="115"/>
      <c r="Z49" s="115"/>
      <c r="AA49" s="106" t="n">
        <v>0</v>
      </c>
      <c r="AB49" s="106" t="n">
        <f aca="false">FALSE()</f>
        <v>0</v>
      </c>
      <c r="AC49" s="106"/>
      <c r="AD49" s="106"/>
      <c r="AE49" s="116" t="str">
        <f aca="false">IF(OR($AS49="",$AS49=$G49),$V49,IF($AS49=$H49,SUBSTITUTE(SUBSTITUTE($AS49,"GPIO3_","GPIO_"),".0",""),IF($AS49=$I49,$R49,IF($AS49=$J49,$S49,IF($AS49=$K49,$T49,IF($AS49=$L49,$U49,"INVALID"))))))</f>
        <v>PE0</v>
      </c>
      <c r="AF49" s="135"/>
      <c r="AG49" s="118" t="str">
        <f aca="false">IF(AND(OR($AU49="Int PU",$AU49="Int PD"),OR(AND($AY49&lt;&gt;"",$AY49&lt;&gt;"0"),AND($AZ49&lt;&gt;"",$AZ49&lt;&gt;"0"))),"INVALID",IF(OR($AS49=$G49,$AU49="Int PD"),"PULL_DOWN",IF(OR($AU49="Int PU",AND($AF49="YES",OR($AY49="",$AY49="0"),OR($AZ49="",$AZ49="0"),OR($AT49="Input",$AT49="Bidirectional"))),"PULL_UP","NORMAL")))</f>
        <v>NORMAL</v>
      </c>
      <c r="AH49" s="118" t="str">
        <f aca="false">IF($AU49="Z","TRISTATE",IF($AS49=$G49,"TRISTATE","NORMAL"))</f>
        <v>NORMAL</v>
      </c>
      <c r="AI49" s="118" t="str">
        <f aca="false">IF(OR($AS49=$G49,$AT49="Output"),"DISABLE","ENABLE")</f>
        <v>DISABLE</v>
      </c>
      <c r="AJ49" s="136" t="str">
        <f aca="false">IF($AS49&lt;&gt;$H49,"N/A",IF($AU49="Drive 1", "1", IF($AU49="Drive 0", "0", "")))</f>
        <v>N/A</v>
      </c>
      <c r="AK49" s="121" t="n">
        <f aca="false">TRUE()</f>
        <v>1</v>
      </c>
      <c r="AL49" s="121" t="n">
        <f aca="false">TRUE()</f>
        <v>1</v>
      </c>
      <c r="AM49" s="121" t="n">
        <f aca="false">TRUE()</f>
        <v>1</v>
      </c>
      <c r="AN49" s="121" t="n">
        <f aca="false">TRUE()</f>
        <v>1</v>
      </c>
      <c r="AO49" s="121" t="n">
        <f aca="false">TRUE()</f>
        <v>1</v>
      </c>
      <c r="AP49" s="121" t="n">
        <f aca="false">TRUE()</f>
        <v>1</v>
      </c>
      <c r="AQ49" s="121" t="n">
        <f aca="false">TRUE()</f>
        <v>1</v>
      </c>
      <c r="AR49" s="122" t="str">
        <f aca="false">IF(AND($AK49:$AQ49), "VALID", "INVALID")</f>
        <v>VALID</v>
      </c>
      <c r="AS49" s="174" t="s">
        <v>434</v>
      </c>
      <c r="AT49" s="138" t="s">
        <v>119</v>
      </c>
      <c r="AU49" s="125"/>
      <c r="AV49" s="139"/>
      <c r="AW49" s="139"/>
      <c r="AX49" s="125" t="s">
        <v>339</v>
      </c>
      <c r="AY49" s="125" t="s">
        <v>436</v>
      </c>
      <c r="AZ49" s="125"/>
      <c r="BA49" s="140"/>
      <c r="BB49" s="139"/>
      <c r="BC49" s="141" t="s">
        <v>437</v>
      </c>
      <c r="BD49" s="130" t="s">
        <v>438</v>
      </c>
    </row>
    <row r="50" customFormat="false" ht="12.95" hidden="true" customHeight="true" outlineLevel="0" collapsed="false">
      <c r="A50" s="149"/>
      <c r="B50" s="132"/>
      <c r="C50" s="132"/>
      <c r="D50" s="133" t="s">
        <v>439</v>
      </c>
      <c r="E50" s="107" t="s">
        <v>440</v>
      </c>
      <c r="F50" s="107" t="s">
        <v>441</v>
      </c>
      <c r="G50" s="108" t="s">
        <v>442</v>
      </c>
      <c r="H50" s="109" t="s">
        <v>443</v>
      </c>
      <c r="I50" s="110" t="s">
        <v>444</v>
      </c>
      <c r="J50" s="110"/>
      <c r="K50" s="110"/>
      <c r="L50" s="111"/>
      <c r="M50" s="109" t="s">
        <v>95</v>
      </c>
      <c r="N50" s="110" t="s">
        <v>95</v>
      </c>
      <c r="O50" s="110"/>
      <c r="P50" s="110"/>
      <c r="Q50" s="111"/>
      <c r="R50" s="107" t="s">
        <v>445</v>
      </c>
      <c r="S50" s="107" t="s">
        <v>98</v>
      </c>
      <c r="T50" s="107" t="s">
        <v>99</v>
      </c>
      <c r="U50" s="107" t="s">
        <v>100</v>
      </c>
      <c r="V50" s="114" t="s">
        <v>98</v>
      </c>
      <c r="W50" s="114" t="s">
        <v>446</v>
      </c>
      <c r="X50" s="106" t="s">
        <v>424</v>
      </c>
      <c r="Y50" s="115"/>
      <c r="Z50" s="115"/>
      <c r="AA50" s="106" t="s">
        <v>313</v>
      </c>
      <c r="AB50" s="106" t="n">
        <f aca="false">FALSE()</f>
        <v>0</v>
      </c>
      <c r="AC50" s="106"/>
      <c r="AD50" s="106"/>
      <c r="AE50" s="116" t="str">
        <f aca="false">IF(OR($AS50="",$AS50=$G50),$V50,IF($AS50=$H50,SUBSTITUTE(SUBSTITUTE($AS50,"GPIO3_","GPIO_"),".0",""),IF($AS50=$I50,$R50,IF($AS50=$J50,$S50,IF($AS50=$K50,$T50,IF($AS50=$L50,$U50,"INVALID"))))))</f>
        <v>PE1</v>
      </c>
      <c r="AF50" s="135"/>
      <c r="AG50" s="118" t="str">
        <f aca="false">IF(AND(OR($AU50="Int PU",$AU50="Int PD"),OR(AND($AY50&lt;&gt;"",$AY50&lt;&gt;"0"),AND($AZ50&lt;&gt;"",$AZ50&lt;&gt;"0"))),"INVALID",IF(OR($AS50=$G50,$AU50="Int PD"),"PULL_DOWN",IF(OR($AU50="Int PU",AND($AF50="YES",OR($AY50="",$AY50="0"),OR($AZ50="",$AZ50="0"),OR($AT50="Input",$AT50="Bidirectional"))),"PULL_UP","NORMAL")))</f>
        <v>NORMAL</v>
      </c>
      <c r="AH50" s="118" t="str">
        <f aca="false">IF($AU50="Z","TRISTATE",IF($AS50=$G50,"TRISTATE","NORMAL"))</f>
        <v>NORMAL</v>
      </c>
      <c r="AI50" s="118" t="str">
        <f aca="false">IF(OR($AS50=$G50,$AT50="Output"),"DISABLE","ENABLE")</f>
        <v>ENABLE</v>
      </c>
      <c r="AJ50" s="136" t="str">
        <f aca="false">IF($AS50&lt;&gt;$H50,"N/A",IF($AU50="Drive 1", "1", IF($AU50="Drive 0", "0", "")))</f>
        <v>N/A</v>
      </c>
      <c r="AK50" s="121" t="n">
        <f aca="false">TRUE()</f>
        <v>1</v>
      </c>
      <c r="AL50" s="121" t="n">
        <f aca="false">TRUE()</f>
        <v>1</v>
      </c>
      <c r="AM50" s="121" t="n">
        <f aca="false">TRUE()</f>
        <v>1</v>
      </c>
      <c r="AN50" s="121" t="n">
        <f aca="false">TRUE()</f>
        <v>1</v>
      </c>
      <c r="AO50" s="121" t="n">
        <f aca="false">TRUE()</f>
        <v>1</v>
      </c>
      <c r="AP50" s="121" t="n">
        <f aca="false">TRUE()</f>
        <v>1</v>
      </c>
      <c r="AQ50" s="121" t="n">
        <f aca="false">TRUE()</f>
        <v>1</v>
      </c>
      <c r="AR50" s="122" t="str">
        <f aca="false">IF(AND($AK50:$AQ50), "VALID", "INVALID")</f>
        <v>VALID</v>
      </c>
      <c r="AS50" s="174" t="s">
        <v>444</v>
      </c>
      <c r="AT50" s="138" t="s">
        <v>104</v>
      </c>
      <c r="AU50" s="125"/>
      <c r="AV50" s="139"/>
      <c r="AW50" s="139"/>
      <c r="AX50" s="125" t="s">
        <v>339</v>
      </c>
      <c r="AY50" s="125" t="s">
        <v>425</v>
      </c>
      <c r="AZ50" s="125"/>
      <c r="BA50" s="140"/>
      <c r="BB50" s="139"/>
      <c r="BC50" s="141" t="s">
        <v>447</v>
      </c>
      <c r="BD50" s="130" t="s">
        <v>448</v>
      </c>
    </row>
    <row r="51" customFormat="false" ht="12.95" hidden="true" customHeight="true" outlineLevel="0" collapsed="false">
      <c r="A51" s="149"/>
      <c r="B51" s="132"/>
      <c r="C51" s="132"/>
      <c r="D51" s="133" t="s">
        <v>449</v>
      </c>
      <c r="E51" s="107" t="s">
        <v>450</v>
      </c>
      <c r="F51" s="107" t="s">
        <v>451</v>
      </c>
      <c r="G51" s="108" t="s">
        <v>452</v>
      </c>
      <c r="H51" s="109" t="s">
        <v>453</v>
      </c>
      <c r="I51" s="110" t="s">
        <v>454</v>
      </c>
      <c r="J51" s="110"/>
      <c r="K51" s="110"/>
      <c r="L51" s="111"/>
      <c r="M51" s="109" t="s">
        <v>95</v>
      </c>
      <c r="N51" s="110" t="s">
        <v>96</v>
      </c>
      <c r="O51" s="110"/>
      <c r="P51" s="110"/>
      <c r="Q51" s="111"/>
      <c r="R51" s="107" t="s">
        <v>445</v>
      </c>
      <c r="S51" s="107" t="s">
        <v>98</v>
      </c>
      <c r="T51" s="107" t="s">
        <v>99</v>
      </c>
      <c r="U51" s="107" t="s">
        <v>100</v>
      </c>
      <c r="V51" s="114" t="s">
        <v>98</v>
      </c>
      <c r="W51" s="114" t="s">
        <v>455</v>
      </c>
      <c r="X51" s="106" t="s">
        <v>424</v>
      </c>
      <c r="Y51" s="115"/>
      <c r="Z51" s="115"/>
      <c r="AA51" s="106" t="n">
        <v>0</v>
      </c>
      <c r="AB51" s="106" t="n">
        <f aca="false">FALSE()</f>
        <v>0</v>
      </c>
      <c r="AC51" s="106"/>
      <c r="AD51" s="106"/>
      <c r="AE51" s="116" t="str">
        <f aca="false">IF(OR($AS51="",$AS51=$G51),$V51,IF($AS51=$H51,SUBSTITUTE(SUBSTITUTE($AS51,"GPIO3_","GPIO_"),".0",""),IF($AS51=$I51,$R51,IF($AS51=$J51,$S51,IF($AS51=$K51,$T51,IF($AS51=$L51,$U51,"INVALID"))))))</f>
        <v>PE1</v>
      </c>
      <c r="AF51" s="135"/>
      <c r="AG51" s="118" t="str">
        <f aca="false">IF(AND(OR($AU51="Int PU",$AU51="Int PD"),OR(AND($AY51&lt;&gt;"",$AY51&lt;&gt;"0"),AND($AZ51&lt;&gt;"",$AZ51&lt;&gt;"0"))),"INVALID",IF(OR($AS51=$G51,$AU51="Int PD"),"PULL_DOWN",IF(OR($AU51="Int PU",AND($AF51="YES",OR($AY51="",$AY51="0"),OR($AZ51="",$AZ51="0"),OR($AT51="Input",$AT51="Bidirectional"))),"PULL_UP","NORMAL")))</f>
        <v>NORMAL</v>
      </c>
      <c r="AH51" s="118" t="str">
        <f aca="false">IF($AU51="Z","TRISTATE",IF($AS51=$G51,"TRISTATE","NORMAL"))</f>
        <v>NORMAL</v>
      </c>
      <c r="AI51" s="118" t="str">
        <f aca="false">IF(OR($AS51=$G51,$AT51="Output"),"DISABLE","ENABLE")</f>
        <v>DISABLE</v>
      </c>
      <c r="AJ51" s="136" t="str">
        <f aca="false">IF($AS51&lt;&gt;$H51,"N/A",IF($AU51="Drive 1", "1", IF($AU51="Drive 0", "0", "")))</f>
        <v>N/A</v>
      </c>
      <c r="AK51" s="121" t="n">
        <f aca="false">TRUE()</f>
        <v>1</v>
      </c>
      <c r="AL51" s="121" t="n">
        <f aca="false">TRUE()</f>
        <v>1</v>
      </c>
      <c r="AM51" s="121" t="n">
        <f aca="false">TRUE()</f>
        <v>1</v>
      </c>
      <c r="AN51" s="121" t="n">
        <f aca="false">TRUE()</f>
        <v>1</v>
      </c>
      <c r="AO51" s="121" t="n">
        <f aca="false">TRUE()</f>
        <v>1</v>
      </c>
      <c r="AP51" s="121" t="n">
        <f aca="false">TRUE()</f>
        <v>1</v>
      </c>
      <c r="AQ51" s="121" t="n">
        <f aca="false">TRUE()</f>
        <v>1</v>
      </c>
      <c r="AR51" s="122" t="str">
        <f aca="false">IF(AND($AK51:$AQ51), "VALID", "INVALID")</f>
        <v>VALID</v>
      </c>
      <c r="AS51" s="176" t="s">
        <v>454</v>
      </c>
      <c r="AT51" s="159" t="s">
        <v>119</v>
      </c>
      <c r="AU51" s="160"/>
      <c r="AV51" s="161"/>
      <c r="AW51" s="161"/>
      <c r="AX51" s="125" t="s">
        <v>339</v>
      </c>
      <c r="AY51" s="160" t="s">
        <v>425</v>
      </c>
      <c r="AZ51" s="160"/>
      <c r="BA51" s="162"/>
      <c r="BB51" s="161"/>
      <c r="BC51" s="177" t="s">
        <v>456</v>
      </c>
      <c r="BD51" s="130" t="s">
        <v>457</v>
      </c>
    </row>
    <row r="52" customFormat="false" ht="12.95" hidden="true" customHeight="true" outlineLevel="0" collapsed="false">
      <c r="A52" s="173" t="s">
        <v>458</v>
      </c>
      <c r="B52" s="105" t="n">
        <v>179</v>
      </c>
      <c r="C52" s="105"/>
      <c r="D52" s="106" t="s">
        <v>459</v>
      </c>
      <c r="E52" s="107" t="s">
        <v>460</v>
      </c>
      <c r="F52" s="107" t="s">
        <v>461</v>
      </c>
      <c r="G52" s="108" t="s">
        <v>462</v>
      </c>
      <c r="H52" s="109" t="s">
        <v>463</v>
      </c>
      <c r="I52" s="110" t="s">
        <v>464</v>
      </c>
      <c r="J52" s="110"/>
      <c r="K52" s="110"/>
      <c r="L52" s="111"/>
      <c r="M52" s="109" t="s">
        <v>95</v>
      </c>
      <c r="N52" s="110" t="s">
        <v>155</v>
      </c>
      <c r="O52" s="110"/>
      <c r="P52" s="110"/>
      <c r="Q52" s="111"/>
      <c r="R52" s="107" t="s">
        <v>465</v>
      </c>
      <c r="S52" s="107" t="s">
        <v>98</v>
      </c>
      <c r="T52" s="107" t="s">
        <v>99</v>
      </c>
      <c r="U52" s="107" t="s">
        <v>100</v>
      </c>
      <c r="V52" s="114" t="s">
        <v>98</v>
      </c>
      <c r="W52" s="114" t="s">
        <v>466</v>
      </c>
      <c r="X52" s="106" t="s">
        <v>424</v>
      </c>
      <c r="Y52" s="115" t="s">
        <v>467</v>
      </c>
      <c r="Z52" s="115"/>
      <c r="AA52" s="106" t="s">
        <v>313</v>
      </c>
      <c r="AB52" s="106" t="n">
        <f aca="false">FALSE()</f>
        <v>0</v>
      </c>
      <c r="AC52" s="106"/>
      <c r="AD52" s="106"/>
      <c r="AE52" s="116" t="str">
        <f aca="false">IF(OR($AS52="",$AS52=$G52),$V52,IF($AS52=$H52,SUBSTITUTE(SUBSTITUTE($AS52,"GPIO3_","GPIO_"),".0",""),IF($AS52=$I52,$R52,IF($AS52=$J52,$S52,IF($AS52=$K52,$T52,IF($AS52=$L52,$U52,"INVALID"))))))</f>
        <v>PE</v>
      </c>
      <c r="AF52" s="135"/>
      <c r="AG52" s="118" t="str">
        <f aca="false">IF(AND(OR($AU52="Int PU",$AU52="Int PD"),OR(AND($AY52&lt;&gt;"",$AY52&lt;&gt;"0"),AND($AZ52&lt;&gt;"",$AZ52&lt;&gt;"0"))),"INVALID",IF(OR($AS52=$G52,$AU52="Int PD"),"PULL_DOWN",IF(OR($AU52="Int PU",AND($AF52="YES",OR($AY52="",$AY52="0"),OR($AZ52="",$AZ52="0"),OR($AT52="Input",$AT52="Bidirectional"))),"PULL_UP","NORMAL")))</f>
        <v>NORMAL</v>
      </c>
      <c r="AH52" s="118" t="str">
        <f aca="false">IF($AU52="Z","TRISTATE",IF($AS52=$G52,"TRISTATE","NORMAL"))</f>
        <v>NORMAL</v>
      </c>
      <c r="AI52" s="118" t="str">
        <f aca="false">IF(OR($AS52=$G52,$AT52="Output"),"DISABLE","ENABLE")</f>
        <v>ENABLE</v>
      </c>
      <c r="AJ52" s="136" t="str">
        <f aca="false">IF($AS52&lt;&gt;$H52,"N/A",IF($AU52="Drive 1", "1", IF($AU52="Drive 0", "0", "")))</f>
        <v>N/A</v>
      </c>
      <c r="AK52" s="121" t="n">
        <f aca="false">TRUE()</f>
        <v>1</v>
      </c>
      <c r="AL52" s="121" t="n">
        <f aca="false">TRUE()</f>
        <v>1</v>
      </c>
      <c r="AM52" s="121" t="n">
        <f aca="false">TRUE()</f>
        <v>1</v>
      </c>
      <c r="AN52" s="121" t="n">
        <f aca="false">TRUE()</f>
        <v>1</v>
      </c>
      <c r="AO52" s="121" t="n">
        <f aca="false">TRUE()</f>
        <v>1</v>
      </c>
      <c r="AP52" s="121" t="n">
        <f aca="false">TRUE()</f>
        <v>1</v>
      </c>
      <c r="AQ52" s="121" t="n">
        <f aca="false">TRUE()</f>
        <v>1</v>
      </c>
      <c r="AR52" s="122" t="str">
        <f aca="false">IF(AND($AK52:$AQ52), "VALID", "INVALID")</f>
        <v>VALID</v>
      </c>
      <c r="AS52" s="164" t="s">
        <v>464</v>
      </c>
      <c r="AT52" s="138" t="s">
        <v>104</v>
      </c>
      <c r="AU52" s="125"/>
      <c r="AV52" s="125" t="s">
        <v>468</v>
      </c>
      <c r="AW52" s="161"/>
      <c r="AX52" s="125" t="s">
        <v>339</v>
      </c>
      <c r="AY52" s="125" t="s">
        <v>469</v>
      </c>
      <c r="AZ52" s="125"/>
      <c r="BA52" s="140" t="s">
        <v>292</v>
      </c>
      <c r="BB52" s="139"/>
      <c r="BC52" s="141" t="s">
        <v>470</v>
      </c>
      <c r="BD52" s="130" t="s">
        <v>240</v>
      </c>
    </row>
    <row r="53" customFormat="false" ht="12.95" hidden="true" customHeight="true" outlineLevel="0" collapsed="false">
      <c r="A53" s="131"/>
      <c r="B53" s="132"/>
      <c r="C53" s="132"/>
      <c r="D53" s="133" t="s">
        <v>471</v>
      </c>
      <c r="E53" s="134" t="s">
        <v>472</v>
      </c>
      <c r="F53" s="134" t="s">
        <v>473</v>
      </c>
      <c r="G53" s="108" t="s">
        <v>474</v>
      </c>
      <c r="H53" s="109" t="s">
        <v>475</v>
      </c>
      <c r="I53" s="110"/>
      <c r="J53" s="110"/>
      <c r="K53" s="110"/>
      <c r="L53" s="111"/>
      <c r="M53" s="109" t="s">
        <v>95</v>
      </c>
      <c r="N53" s="110"/>
      <c r="O53" s="110"/>
      <c r="P53" s="110"/>
      <c r="Q53" s="111"/>
      <c r="R53" s="107" t="s">
        <v>476</v>
      </c>
      <c r="S53" s="107" t="s">
        <v>98</v>
      </c>
      <c r="T53" s="107" t="s">
        <v>99</v>
      </c>
      <c r="U53" s="107" t="s">
        <v>100</v>
      </c>
      <c r="V53" s="114" t="s">
        <v>98</v>
      </c>
      <c r="W53" s="114" t="s">
        <v>477</v>
      </c>
      <c r="X53" s="106" t="s">
        <v>424</v>
      </c>
      <c r="Y53" s="115"/>
      <c r="Z53" s="115"/>
      <c r="AA53" s="106" t="n">
        <v>0</v>
      </c>
      <c r="AB53" s="106" t="n">
        <f aca="false">FALSE()</f>
        <v>0</v>
      </c>
      <c r="AC53" s="106"/>
      <c r="AD53" s="106"/>
      <c r="AE53" s="116" t="str">
        <f aca="false">IF(OR($AS53="",$AS53=$G53),$V53,IF($AS53=$H53,SUBSTITUTE(SUBSTITUTE($AS53,"GPIO3_","GPIO_"),".0",""),IF($AS53=$I53,$R53,IF($AS53=$J53,$S53,IF($AS53=$K53,$T53,IF($AS53=$L53,$U53,"INVALID"))))))</f>
        <v>GPIO_PA5</v>
      </c>
      <c r="AF53" s="135"/>
      <c r="AG53" s="118" t="str">
        <f aca="false">IF(AND(OR($AU53="Int PU",$AU53="Int PD"),OR(AND($AY53&lt;&gt;"",$AY53&lt;&gt;"0"),AND($AZ53&lt;&gt;"",$AZ53&lt;&gt;"0"))),"INVALID",IF(OR($AS53=$G53,$AU53="Int PD"),"PULL_DOWN",IF(OR($AU53="Int PU",AND($AF53="YES",OR($AY53="",$AY53="0"),OR($AZ53="",$AZ53="0"),OR($AT53="Input",$AT53="Bidirectional"))),"PULL_UP","NORMAL")))</f>
        <v>PULL_UP</v>
      </c>
      <c r="AH53" s="118" t="str">
        <f aca="false">IF($AU53="Z","TRISTATE",IF($AS53=$G53,"TRISTATE","NORMAL"))</f>
        <v>NORMAL</v>
      </c>
      <c r="AI53" s="118" t="str">
        <f aca="false">IF(OR($AS53=$G53,$AT53="Output"),"DISABLE","ENABLE")</f>
        <v>ENABLE</v>
      </c>
      <c r="AJ53" s="136" t="str">
        <f aca="false">IF($AS53&lt;&gt;$H53,"N/A",IF($AU53="Drive 1", "1", IF($AU53="Drive 0", "0", "")))</f>
        <v/>
      </c>
      <c r="AK53" s="121" t="n">
        <f aca="false">TRUE()</f>
        <v>1</v>
      </c>
      <c r="AL53" s="121" t="n">
        <f aca="false">TRUE()</f>
        <v>1</v>
      </c>
      <c r="AM53" s="121" t="n">
        <f aca="false">TRUE()</f>
        <v>1</v>
      </c>
      <c r="AN53" s="121" t="n">
        <f aca="false">TRUE()</f>
        <v>1</v>
      </c>
      <c r="AO53" s="121" t="n">
        <f aca="false">TRUE()</f>
        <v>1</v>
      </c>
      <c r="AP53" s="121" t="n">
        <f aca="false">TRUE()</f>
        <v>1</v>
      </c>
      <c r="AQ53" s="121" t="n">
        <f aca="false">TRUE()</f>
        <v>1</v>
      </c>
      <c r="AR53" s="122" t="str">
        <f aca="false">IF(AND($AK53:$AQ53), "VALID", "INVALID")</f>
        <v>VALID</v>
      </c>
      <c r="AS53" s="137" t="s">
        <v>475</v>
      </c>
      <c r="AT53" s="138" t="s">
        <v>104</v>
      </c>
      <c r="AU53" s="125" t="s">
        <v>478</v>
      </c>
      <c r="AV53" s="161"/>
      <c r="AW53" s="161"/>
      <c r="AX53" s="139"/>
      <c r="AY53" s="125"/>
      <c r="AZ53" s="125"/>
      <c r="BA53" s="140"/>
      <c r="BB53" s="139"/>
      <c r="BC53" s="141" t="s">
        <v>479</v>
      </c>
      <c r="BD53" s="175" t="s">
        <v>480</v>
      </c>
    </row>
    <row r="54" customFormat="false" ht="12.95" hidden="true" customHeight="true" outlineLevel="0" collapsed="false">
      <c r="A54" s="173" t="s">
        <v>481</v>
      </c>
      <c r="B54" s="105" t="n">
        <v>178</v>
      </c>
      <c r="C54" s="105"/>
      <c r="D54" s="106" t="s">
        <v>482</v>
      </c>
      <c r="E54" s="107" t="s">
        <v>483</v>
      </c>
      <c r="F54" s="107" t="s">
        <v>484</v>
      </c>
      <c r="G54" s="108" t="s">
        <v>485</v>
      </c>
      <c r="H54" s="109" t="s">
        <v>486</v>
      </c>
      <c r="I54" s="110"/>
      <c r="J54" s="110"/>
      <c r="K54" s="110"/>
      <c r="L54" s="111"/>
      <c r="M54" s="109" t="s">
        <v>95</v>
      </c>
      <c r="N54" s="110"/>
      <c r="O54" s="110"/>
      <c r="P54" s="110"/>
      <c r="Q54" s="111"/>
      <c r="R54" s="107" t="s">
        <v>476</v>
      </c>
      <c r="S54" s="107" t="s">
        <v>98</v>
      </c>
      <c r="T54" s="107" t="s">
        <v>99</v>
      </c>
      <c r="U54" s="107" t="s">
        <v>100</v>
      </c>
      <c r="V54" s="114" t="s">
        <v>98</v>
      </c>
      <c r="W54" s="114" t="s">
        <v>487</v>
      </c>
      <c r="X54" s="106" t="s">
        <v>424</v>
      </c>
      <c r="Y54" s="115" t="s">
        <v>488</v>
      </c>
      <c r="Z54" s="115"/>
      <c r="AA54" s="106" t="s">
        <v>313</v>
      </c>
      <c r="AB54" s="106" t="n">
        <f aca="false">FALSE()</f>
        <v>0</v>
      </c>
      <c r="AC54" s="106"/>
      <c r="AD54" s="106"/>
      <c r="AE54" s="116" t="str">
        <f aca="false">IF(OR($AS54="",$AS54=$G54),$V54,IF($AS54=$H54,SUBSTITUTE(SUBSTITUTE($AS54,"GPIO3_","GPIO_"),".0",""),IF($AS54=$I54,$R54,IF($AS54=$J54,$S54,IF($AS54=$K54,$T54,IF($AS54=$L54,$U54,"INVALID"))))))</f>
        <v>GPIO_PA6</v>
      </c>
      <c r="AF54" s="135"/>
      <c r="AG54" s="118" t="str">
        <f aca="false">IF(AND(OR($AU54="Int PU",$AU54="Int PD"),OR(AND($AY54&lt;&gt;"",$AY54&lt;&gt;"0"),AND($AZ54&lt;&gt;"",$AZ54&lt;&gt;"0"))),"INVALID",IF(OR($AS54=$G54,$AU54="Int PD"),"PULL_DOWN",IF(OR($AU54="Int PU",AND($AF54="YES",OR($AY54="",$AY54="0"),OR($AZ54="",$AZ54="0"),OR($AT54="Input",$AT54="Bidirectional"))),"PULL_UP","NORMAL")))</f>
        <v>NORMAL</v>
      </c>
      <c r="AH54" s="118" t="str">
        <f aca="false">IF($AU54="Z","TRISTATE",IF($AS54=$G54,"TRISTATE","NORMAL"))</f>
        <v>NORMAL</v>
      </c>
      <c r="AI54" s="118" t="str">
        <f aca="false">IF(OR($AS54=$G54,$AT54="Output"),"DISABLE","ENABLE")</f>
        <v>DISABLE</v>
      </c>
      <c r="AJ54" s="136" t="str">
        <f aca="false">IF($AS54&lt;&gt;$H54,"N/A",IF($AU54="Drive 1", "1", IF($AU54="Drive 0", "0", "")))</f>
        <v>1</v>
      </c>
      <c r="AK54" s="121" t="n">
        <f aca="false">TRUE()</f>
        <v>1</v>
      </c>
      <c r="AL54" s="121" t="n">
        <f aca="false">TRUE()</f>
        <v>1</v>
      </c>
      <c r="AM54" s="121" t="n">
        <f aca="false">TRUE()</f>
        <v>1</v>
      </c>
      <c r="AN54" s="121" t="n">
        <f aca="false">TRUE()</f>
        <v>1</v>
      </c>
      <c r="AO54" s="121" t="n">
        <f aca="false">TRUE()</f>
        <v>1</v>
      </c>
      <c r="AP54" s="121" t="n">
        <f aca="false">TRUE()</f>
        <v>1</v>
      </c>
      <c r="AQ54" s="121" t="n">
        <f aca="false">TRUE()</f>
        <v>1</v>
      </c>
      <c r="AR54" s="122" t="str">
        <f aca="false">IF(AND($AK54:$AQ54), "VALID", "INVALID")</f>
        <v>VALID</v>
      </c>
      <c r="AS54" s="178" t="s">
        <v>486</v>
      </c>
      <c r="AT54" s="138" t="s">
        <v>119</v>
      </c>
      <c r="AU54" s="125" t="s">
        <v>489</v>
      </c>
      <c r="AV54" s="125" t="s">
        <v>191</v>
      </c>
      <c r="AW54" s="139"/>
      <c r="AX54" s="139"/>
      <c r="AY54" s="125"/>
      <c r="AZ54" s="125"/>
      <c r="BA54" s="140"/>
      <c r="BB54" s="139"/>
      <c r="BC54" s="141" t="s">
        <v>490</v>
      </c>
      <c r="BD54" s="175" t="s">
        <v>18</v>
      </c>
    </row>
    <row r="55" customFormat="false" ht="12.95" hidden="true" customHeight="true" outlineLevel="0" collapsed="false">
      <c r="A55" s="173" t="s">
        <v>491</v>
      </c>
      <c r="B55" s="105" t="n">
        <v>162</v>
      </c>
      <c r="C55" s="105"/>
      <c r="D55" s="106" t="s">
        <v>492</v>
      </c>
      <c r="E55" s="107" t="s">
        <v>493</v>
      </c>
      <c r="F55" s="107" t="s">
        <v>494</v>
      </c>
      <c r="G55" s="108" t="s">
        <v>495</v>
      </c>
      <c r="H55" s="109"/>
      <c r="I55" s="110" t="s">
        <v>496</v>
      </c>
      <c r="J55" s="110"/>
      <c r="K55" s="110"/>
      <c r="L55" s="111"/>
      <c r="M55" s="109"/>
      <c r="N55" s="110" t="s">
        <v>96</v>
      </c>
      <c r="O55" s="110"/>
      <c r="P55" s="110"/>
      <c r="Q55" s="111"/>
      <c r="R55" s="179"/>
      <c r="S55" s="179"/>
      <c r="T55" s="179"/>
      <c r="U55" s="179"/>
      <c r="V55" s="179"/>
      <c r="W55" s="179"/>
      <c r="X55" s="106" t="s">
        <v>424</v>
      </c>
      <c r="Y55" s="115"/>
      <c r="Z55" s="115"/>
      <c r="AA55" s="106" t="n">
        <v>0</v>
      </c>
      <c r="AB55" s="106" t="n">
        <f aca="false">FALSE()</f>
        <v>0</v>
      </c>
      <c r="AC55" s="106"/>
      <c r="AD55" s="106"/>
      <c r="AE55" s="180"/>
      <c r="AF55" s="135"/>
      <c r="AG55" s="118" t="str">
        <f aca="false">IF(AND(OR($AU55="Int PU",$AU55="Int PD"),OR(AND($AY55&lt;&gt;"",$AY55&lt;&gt;"0"),AND($AZ55&lt;&gt;"",$AZ55&lt;&gt;"0"))),"INVALID",IF(OR($AS55=$G55,$AU55="Int PD"),"PULL_DOWN",IF(OR($AU55="Int PU",AND($AF55="YES",OR($AY55="",$AY55="0"),OR($AZ55="",$AZ55="0"),OR($AT55="Input",$AT55="Bidirectional"))),"PULL_UP","NORMAL")))</f>
        <v>NORMAL</v>
      </c>
      <c r="AH55" s="118" t="str">
        <f aca="false">IF($AU55="Z","TRISTATE",IF($AS55=$G55,"TRISTATE","NORMAL"))</f>
        <v>NORMAL</v>
      </c>
      <c r="AI55" s="118" t="str">
        <f aca="false">IF(OR($AS55=$G55,$AT55="Output"),"DISABLE","ENABLE")</f>
        <v>DISABLE</v>
      </c>
      <c r="AJ55" s="136" t="str">
        <f aca="false">IF($AS55&lt;&gt;$H55,"N/A",IF($AU55="Drive 1", "1", IF($AU55="Drive 0", "0", "")))</f>
        <v>N/A</v>
      </c>
      <c r="AK55" s="121" t="n">
        <f aca="false">TRUE()</f>
        <v>1</v>
      </c>
      <c r="AL55" s="121" t="n">
        <f aca="false">TRUE()</f>
        <v>1</v>
      </c>
      <c r="AM55" s="121" t="n">
        <f aca="false">TRUE()</f>
        <v>1</v>
      </c>
      <c r="AN55" s="121" t="n">
        <f aca="false">TRUE()</f>
        <v>1</v>
      </c>
      <c r="AO55" s="121" t="n">
        <f aca="false">TRUE()</f>
        <v>1</v>
      </c>
      <c r="AP55" s="121" t="n">
        <f aca="false">TRUE()</f>
        <v>1</v>
      </c>
      <c r="AQ55" s="121" t="n">
        <f aca="false">TRUE()</f>
        <v>1</v>
      </c>
      <c r="AR55" s="122" t="str">
        <f aca="false">IF(AND($AK55:$AQ55), "VALID", "INVALID")</f>
        <v>VALID</v>
      </c>
      <c r="AS55" s="137" t="s">
        <v>496</v>
      </c>
      <c r="AT55" s="138" t="s">
        <v>119</v>
      </c>
      <c r="AU55" s="125"/>
      <c r="AV55" s="139"/>
      <c r="AW55" s="139"/>
      <c r="AX55" s="139"/>
      <c r="AY55" s="125"/>
      <c r="AZ55" s="125"/>
      <c r="BA55" s="140"/>
      <c r="BB55" s="139"/>
      <c r="BC55" s="141" t="s">
        <v>497</v>
      </c>
      <c r="BD55" s="151" t="s">
        <v>498</v>
      </c>
    </row>
    <row r="56" customFormat="false" ht="12.95" hidden="true" customHeight="true" outlineLevel="0" collapsed="false">
      <c r="A56" s="173" t="s">
        <v>499</v>
      </c>
      <c r="B56" s="105" t="n">
        <v>160</v>
      </c>
      <c r="C56" s="105"/>
      <c r="D56" s="106" t="s">
        <v>500</v>
      </c>
      <c r="E56" s="107" t="s">
        <v>501</v>
      </c>
      <c r="F56" s="107" t="s">
        <v>502</v>
      </c>
      <c r="G56" s="108" t="s">
        <v>503</v>
      </c>
      <c r="H56" s="109"/>
      <c r="I56" s="110" t="s">
        <v>504</v>
      </c>
      <c r="J56" s="110"/>
      <c r="K56" s="110"/>
      <c r="L56" s="111"/>
      <c r="M56" s="109"/>
      <c r="N56" s="110" t="s">
        <v>96</v>
      </c>
      <c r="O56" s="110"/>
      <c r="P56" s="110"/>
      <c r="Q56" s="111"/>
      <c r="R56" s="179"/>
      <c r="S56" s="179"/>
      <c r="T56" s="179"/>
      <c r="U56" s="179"/>
      <c r="V56" s="179"/>
      <c r="W56" s="179"/>
      <c r="X56" s="106" t="s">
        <v>424</v>
      </c>
      <c r="Y56" s="115"/>
      <c r="Z56" s="115"/>
      <c r="AA56" s="106" t="n">
        <v>0</v>
      </c>
      <c r="AB56" s="106" t="n">
        <f aca="false">FALSE()</f>
        <v>0</v>
      </c>
      <c r="AC56" s="106"/>
      <c r="AD56" s="106"/>
      <c r="AE56" s="180"/>
      <c r="AF56" s="135"/>
      <c r="AG56" s="118" t="str">
        <f aca="false">IF(AND(OR($AU56="Int PU",$AU56="Int PD"),OR(AND($AY56&lt;&gt;"",$AY56&lt;&gt;"0"),AND($AZ56&lt;&gt;"",$AZ56&lt;&gt;"0"))),"INVALID",IF(OR($AS56=$G56,$AU56="Int PD"),"PULL_DOWN",IF(OR($AU56="Int PU",AND($AF56="YES",OR($AY56="",$AY56="0"),OR($AZ56="",$AZ56="0"),OR($AT56="Input",$AT56="Bidirectional"))),"PULL_UP","NORMAL")))</f>
        <v>NORMAL</v>
      </c>
      <c r="AH56" s="118" t="str">
        <f aca="false">IF($AU56="Z","TRISTATE",IF($AS56=$G56,"TRISTATE","NORMAL"))</f>
        <v>NORMAL</v>
      </c>
      <c r="AI56" s="118" t="str">
        <f aca="false">IF(OR($AS56=$G56,$AT56="Output"),"DISABLE","ENABLE")</f>
        <v>DISABLE</v>
      </c>
      <c r="AJ56" s="136" t="str">
        <f aca="false">IF($AS56&lt;&gt;$H56,"N/A",IF($AU56="Drive 1", "1", IF($AU56="Drive 0", "0", "")))</f>
        <v>N/A</v>
      </c>
      <c r="AK56" s="121" t="n">
        <f aca="false">TRUE()</f>
        <v>1</v>
      </c>
      <c r="AL56" s="121" t="n">
        <f aca="false">TRUE()</f>
        <v>1</v>
      </c>
      <c r="AM56" s="121" t="n">
        <f aca="false">TRUE()</f>
        <v>1</v>
      </c>
      <c r="AN56" s="121" t="n">
        <f aca="false">TRUE()</f>
        <v>1</v>
      </c>
      <c r="AO56" s="121" t="n">
        <f aca="false">TRUE()</f>
        <v>1</v>
      </c>
      <c r="AP56" s="121" t="n">
        <f aca="false">TRUE()</f>
        <v>1</v>
      </c>
      <c r="AQ56" s="121" t="n">
        <f aca="false">TRUE()</f>
        <v>1</v>
      </c>
      <c r="AR56" s="122" t="str">
        <f aca="false">IF(AND($AK56:$AQ56), "VALID", "INVALID")</f>
        <v>VALID</v>
      </c>
      <c r="AS56" s="137" t="s">
        <v>504</v>
      </c>
      <c r="AT56" s="138" t="s">
        <v>119</v>
      </c>
      <c r="AU56" s="125"/>
      <c r="AV56" s="139"/>
      <c r="AW56" s="139"/>
      <c r="AX56" s="139"/>
      <c r="AY56" s="125"/>
      <c r="AZ56" s="125"/>
      <c r="BA56" s="140"/>
      <c r="BB56" s="139"/>
      <c r="BC56" s="141" t="s">
        <v>505</v>
      </c>
      <c r="BD56" s="151"/>
    </row>
    <row r="57" customFormat="false" ht="12.95" hidden="true" customHeight="true" outlineLevel="0" collapsed="false">
      <c r="A57" s="149"/>
      <c r="B57" s="132"/>
      <c r="C57" s="132"/>
      <c r="D57" s="133" t="s">
        <v>506</v>
      </c>
      <c r="E57" s="107" t="s">
        <v>507</v>
      </c>
      <c r="F57" s="107" t="s">
        <v>508</v>
      </c>
      <c r="G57" s="108" t="s">
        <v>509</v>
      </c>
      <c r="H57" s="109"/>
      <c r="I57" s="110" t="s">
        <v>510</v>
      </c>
      <c r="J57" s="110"/>
      <c r="K57" s="110"/>
      <c r="L57" s="111"/>
      <c r="M57" s="109"/>
      <c r="N57" s="110" t="s">
        <v>96</v>
      </c>
      <c r="O57" s="110"/>
      <c r="P57" s="110"/>
      <c r="Q57" s="111"/>
      <c r="R57" s="179"/>
      <c r="S57" s="179"/>
      <c r="T57" s="179"/>
      <c r="U57" s="179"/>
      <c r="V57" s="179"/>
      <c r="W57" s="179"/>
      <c r="X57" s="106" t="s">
        <v>424</v>
      </c>
      <c r="Y57" s="115"/>
      <c r="Z57" s="115"/>
      <c r="AA57" s="106" t="n">
        <v>0</v>
      </c>
      <c r="AB57" s="106" t="n">
        <f aca="false">FALSE()</f>
        <v>0</v>
      </c>
      <c r="AC57" s="106"/>
      <c r="AD57" s="106"/>
      <c r="AE57" s="180"/>
      <c r="AF57" s="135"/>
      <c r="AG57" s="118" t="str">
        <f aca="false">IF(AND(OR($AU57="Int PU",$AU57="Int PD"),OR(AND($AY57&lt;&gt;"",$AY57&lt;&gt;"0"),AND($AZ57&lt;&gt;"",$AZ57&lt;&gt;"0"))),"INVALID",IF(OR($AS57=$G57,$AU57="Int PD"),"PULL_DOWN",IF(OR($AU57="Int PU",AND($AF57="YES",OR($AY57="",$AY57="0"),OR($AZ57="",$AZ57="0"),OR($AT57="Input",$AT57="Bidirectional"))),"PULL_UP","NORMAL")))</f>
        <v>NORMAL</v>
      </c>
      <c r="AH57" s="118" t="str">
        <f aca="false">IF($AU57="Z","TRISTATE",IF($AS57=$G57,"TRISTATE","NORMAL"))</f>
        <v>NORMAL</v>
      </c>
      <c r="AI57" s="118" t="str">
        <f aca="false">IF(OR($AS57=$G57,$AT57="Output"),"DISABLE","ENABLE")</f>
        <v>DISABLE</v>
      </c>
      <c r="AJ57" s="136" t="str">
        <f aca="false">IF($AS57&lt;&gt;$H57,"N/A",IF($AU57="Drive 1", "1", IF($AU57="Drive 0", "0", "")))</f>
        <v>N/A</v>
      </c>
      <c r="AK57" s="121" t="n">
        <f aca="false">TRUE()</f>
        <v>1</v>
      </c>
      <c r="AL57" s="121" t="n">
        <f aca="false">TRUE()</f>
        <v>1</v>
      </c>
      <c r="AM57" s="121" t="n">
        <f aca="false">TRUE()</f>
        <v>1</v>
      </c>
      <c r="AN57" s="121" t="n">
        <f aca="false">TRUE()</f>
        <v>1</v>
      </c>
      <c r="AO57" s="121" t="n">
        <f aca="false">TRUE()</f>
        <v>1</v>
      </c>
      <c r="AP57" s="121" t="n">
        <f aca="false">TRUE()</f>
        <v>1</v>
      </c>
      <c r="AQ57" s="121" t="n">
        <f aca="false">TRUE()</f>
        <v>1</v>
      </c>
      <c r="AR57" s="122" t="str">
        <f aca="false">IF(AND($AK57:$AQ57), "VALID", "INVALID")</f>
        <v>VALID</v>
      </c>
      <c r="AS57" s="137" t="s">
        <v>510</v>
      </c>
      <c r="AT57" s="138" t="s">
        <v>119</v>
      </c>
      <c r="AU57" s="125"/>
      <c r="AV57" s="139"/>
      <c r="AW57" s="139"/>
      <c r="AX57" s="139"/>
      <c r="AY57" s="125"/>
      <c r="AZ57" s="125"/>
      <c r="BA57" s="140"/>
      <c r="BB57" s="139"/>
      <c r="BC57" s="141" t="s">
        <v>511</v>
      </c>
      <c r="BD57" s="151" t="s">
        <v>512</v>
      </c>
    </row>
    <row r="58" customFormat="false" ht="12.95" hidden="true" customHeight="true" outlineLevel="0" collapsed="false">
      <c r="A58" s="149"/>
      <c r="B58" s="132"/>
      <c r="C58" s="132"/>
      <c r="D58" s="133" t="s">
        <v>513</v>
      </c>
      <c r="E58" s="107" t="s">
        <v>514</v>
      </c>
      <c r="F58" s="107" t="s">
        <v>515</v>
      </c>
      <c r="G58" s="108" t="s">
        <v>516</v>
      </c>
      <c r="H58" s="109"/>
      <c r="I58" s="110" t="s">
        <v>517</v>
      </c>
      <c r="J58" s="110"/>
      <c r="K58" s="110"/>
      <c r="L58" s="111"/>
      <c r="M58" s="109"/>
      <c r="N58" s="110" t="s">
        <v>96</v>
      </c>
      <c r="O58" s="110"/>
      <c r="P58" s="110"/>
      <c r="Q58" s="111"/>
      <c r="R58" s="179"/>
      <c r="S58" s="179"/>
      <c r="T58" s="179"/>
      <c r="U58" s="179"/>
      <c r="V58" s="179"/>
      <c r="W58" s="179"/>
      <c r="X58" s="106" t="s">
        <v>424</v>
      </c>
      <c r="Y58" s="115"/>
      <c r="Z58" s="115"/>
      <c r="AA58" s="106" t="n">
        <v>0</v>
      </c>
      <c r="AB58" s="106" t="n">
        <f aca="false">FALSE()</f>
        <v>0</v>
      </c>
      <c r="AC58" s="106"/>
      <c r="AD58" s="106"/>
      <c r="AE58" s="180"/>
      <c r="AF58" s="135"/>
      <c r="AG58" s="118" t="str">
        <f aca="false">IF(AND(OR($AU58="Int PU",$AU58="Int PD"),OR(AND($AY58&lt;&gt;"",$AY58&lt;&gt;"0"),AND($AZ58&lt;&gt;"",$AZ58&lt;&gt;"0"))),"INVALID",IF(OR($AS58=$G58,$AU58="Int PD"),"PULL_DOWN",IF(OR($AU58="Int PU",AND($AF58="YES",OR($AY58="",$AY58="0"),OR($AZ58="",$AZ58="0"),OR($AT58="Input",$AT58="Bidirectional"))),"PULL_UP","NORMAL")))</f>
        <v>NORMAL</v>
      </c>
      <c r="AH58" s="118" t="str">
        <f aca="false">IF($AU58="Z","TRISTATE",IF($AS58=$G58,"TRISTATE","NORMAL"))</f>
        <v>NORMAL</v>
      </c>
      <c r="AI58" s="118" t="str">
        <f aca="false">IF(OR($AS58=$G58,$AT58="Output"),"DISABLE","ENABLE")</f>
        <v>DISABLE</v>
      </c>
      <c r="AJ58" s="136" t="str">
        <f aca="false">IF($AS58&lt;&gt;$H58,"N/A",IF($AU58="Drive 1", "1", IF($AU58="Drive 0", "0", "")))</f>
        <v>N/A</v>
      </c>
      <c r="AK58" s="121" t="n">
        <f aca="false">TRUE()</f>
        <v>1</v>
      </c>
      <c r="AL58" s="121" t="n">
        <f aca="false">TRUE()</f>
        <v>1</v>
      </c>
      <c r="AM58" s="121" t="n">
        <f aca="false">TRUE()</f>
        <v>1</v>
      </c>
      <c r="AN58" s="121" t="n">
        <f aca="false">TRUE()</f>
        <v>1</v>
      </c>
      <c r="AO58" s="121" t="n">
        <f aca="false">TRUE()</f>
        <v>1</v>
      </c>
      <c r="AP58" s="121" t="n">
        <f aca="false">TRUE()</f>
        <v>1</v>
      </c>
      <c r="AQ58" s="121" t="n">
        <f aca="false">TRUE()</f>
        <v>1</v>
      </c>
      <c r="AR58" s="122" t="str">
        <f aca="false">IF(AND($AK58:$AQ58), "VALID", "INVALID")</f>
        <v>VALID</v>
      </c>
      <c r="AS58" s="137" t="s">
        <v>517</v>
      </c>
      <c r="AT58" s="138" t="s">
        <v>119</v>
      </c>
      <c r="AU58" s="125"/>
      <c r="AV58" s="139"/>
      <c r="AW58" s="139"/>
      <c r="AX58" s="139"/>
      <c r="AY58" s="125"/>
      <c r="AZ58" s="125"/>
      <c r="BA58" s="140"/>
      <c r="BB58" s="139"/>
      <c r="BC58" s="141" t="s">
        <v>518</v>
      </c>
      <c r="BD58" s="151"/>
    </row>
    <row r="59" s="103" customFormat="true" ht="18" hidden="true" customHeight="true" outlineLevel="0" collapsed="false">
      <c r="A59" s="181" t="s">
        <v>519</v>
      </c>
      <c r="B59" s="182"/>
      <c r="C59" s="182"/>
      <c r="D59" s="181" t="s">
        <v>519</v>
      </c>
      <c r="E59" s="183"/>
      <c r="F59" s="183"/>
      <c r="G59" s="183"/>
      <c r="H59" s="184"/>
      <c r="I59" s="184"/>
      <c r="J59" s="184"/>
      <c r="K59" s="184"/>
      <c r="L59" s="184"/>
      <c r="M59" s="183"/>
      <c r="N59" s="183"/>
      <c r="O59" s="183"/>
      <c r="P59" s="183"/>
      <c r="Q59" s="183"/>
      <c r="R59" s="183"/>
      <c r="S59" s="183"/>
      <c r="T59" s="183"/>
      <c r="U59" s="183"/>
      <c r="V59" s="183"/>
      <c r="W59" s="183"/>
      <c r="X59" s="183"/>
      <c r="Y59" s="185"/>
      <c r="Z59" s="185"/>
      <c r="AA59" s="186"/>
      <c r="AB59" s="186"/>
      <c r="AC59" s="186"/>
      <c r="AD59" s="186"/>
      <c r="AE59" s="186"/>
      <c r="AF59" s="186"/>
      <c r="AG59" s="186"/>
      <c r="AH59" s="186"/>
      <c r="AI59" s="186"/>
      <c r="AJ59" s="186"/>
      <c r="AK59" s="98"/>
      <c r="AL59" s="98"/>
      <c r="AM59" s="98"/>
      <c r="AN59" s="98"/>
      <c r="AO59" s="98"/>
      <c r="AP59" s="98"/>
      <c r="AQ59" s="98"/>
      <c r="AR59" s="98"/>
      <c r="AS59" s="99"/>
      <c r="AT59" s="187"/>
      <c r="AU59" s="188"/>
      <c r="AV59" s="188"/>
      <c r="AW59" s="188"/>
      <c r="AX59" s="188"/>
      <c r="AY59" s="188"/>
      <c r="AZ59" s="188"/>
      <c r="BA59" s="188"/>
      <c r="BB59" s="101" t="s">
        <v>520</v>
      </c>
      <c r="BC59" s="189"/>
      <c r="BD59" s="190"/>
    </row>
    <row r="60" customFormat="false" ht="12.95" hidden="true" customHeight="true" outlineLevel="0" collapsed="false">
      <c r="A60" s="131"/>
      <c r="B60" s="132"/>
      <c r="C60" s="132"/>
      <c r="D60" s="133" t="s">
        <v>521</v>
      </c>
      <c r="E60" s="134" t="s">
        <v>522</v>
      </c>
      <c r="F60" s="134" t="s">
        <v>523</v>
      </c>
      <c r="G60" s="108" t="s">
        <v>524</v>
      </c>
      <c r="H60" s="109" t="s">
        <v>525</v>
      </c>
      <c r="I60" s="110" t="s">
        <v>521</v>
      </c>
      <c r="J60" s="110"/>
      <c r="K60" s="110"/>
      <c r="L60" s="111"/>
      <c r="M60" s="109" t="s">
        <v>95</v>
      </c>
      <c r="N60" s="110" t="s">
        <v>96</v>
      </c>
      <c r="O60" s="110"/>
      <c r="P60" s="110"/>
      <c r="Q60" s="111"/>
      <c r="R60" s="107" t="s">
        <v>526</v>
      </c>
      <c r="S60" s="107" t="s">
        <v>98</v>
      </c>
      <c r="T60" s="107" t="s">
        <v>99</v>
      </c>
      <c r="U60" s="107" t="s">
        <v>100</v>
      </c>
      <c r="V60" s="114" t="s">
        <v>98</v>
      </c>
      <c r="W60" s="114" t="s">
        <v>527</v>
      </c>
      <c r="X60" s="106" t="s">
        <v>528</v>
      </c>
      <c r="Y60" s="115"/>
      <c r="Z60" s="115"/>
      <c r="AA60" s="106" t="s">
        <v>103</v>
      </c>
      <c r="AB60" s="106" t="n">
        <f aca="false">FALSE()</f>
        <v>0</v>
      </c>
      <c r="AC60" s="106"/>
      <c r="AD60" s="106"/>
      <c r="AE60" s="116" t="str">
        <f aca="false">IF(OR($AS60="",$AS60=$G60),$V60,IF($AS60=$H60,SUBSTITUTE(SUBSTITUTE($AS60,"GPIO3_","GPIO_"),".0",""),IF($AS60=$I60,$R60,IF($AS60=$J60,$S60,IF($AS60=$K60,$T60,IF($AS60=$L60,$U60,"INVALID"))))))</f>
        <v>SDMMC1</v>
      </c>
      <c r="AF60" s="135"/>
      <c r="AG60" s="118" t="str">
        <f aca="false">IF(AND(OR($AU60="Int PU",$AU60="Int PD"),OR(AND($AY60&lt;&gt;"",$AY60&lt;&gt;"0"),AND($AZ60&lt;&gt;"",$AZ60&lt;&gt;"0"))),"INVALID",IF(OR($AS60=$G60,$AU60="Int PD"),"PULL_DOWN",IF(OR($AU60="Int PU",AND($AF60="YES",OR($AY60="",$AY60="0"),OR($AZ60="",$AZ60="0"),OR($AT60="Input",$AT60="Bidirectional"))),"PULL_UP","NORMAL")))</f>
        <v>NORMAL</v>
      </c>
      <c r="AH60" s="118" t="str">
        <f aca="false">IF($AU60="Z","TRISTATE",IF($AS60=$G60,"TRISTATE","NORMAL"))</f>
        <v>NORMAL</v>
      </c>
      <c r="AI60" s="118" t="str">
        <f aca="false">IF($AS60=$I60,"ENABLE",IF(OR($AS60=$G60,$AT60="Output"),"DISABLE","ENABLE"))</f>
        <v>ENABLE</v>
      </c>
      <c r="AJ60" s="136" t="str">
        <f aca="false">IF($AS60&lt;&gt;$H60,"N/A",IF($AU60="Drive 1", "1", IF($AU60="Drive 0", "0", "")))</f>
        <v>N/A</v>
      </c>
      <c r="AK60" s="121" t="n">
        <f aca="false">TRUE()</f>
        <v>1</v>
      </c>
      <c r="AL60" s="121" t="n">
        <f aca="false">TRUE()</f>
        <v>1</v>
      </c>
      <c r="AM60" s="121" t="n">
        <f aca="false">TRUE()</f>
        <v>1</v>
      </c>
      <c r="AN60" s="121" t="n">
        <f aca="false">TRUE()</f>
        <v>1</v>
      </c>
      <c r="AO60" s="121" t="n">
        <f aca="false">TRUE()</f>
        <v>1</v>
      </c>
      <c r="AP60" s="121" t="n">
        <f aca="false">TRUE()</f>
        <v>1</v>
      </c>
      <c r="AQ60" s="121" t="n">
        <f aca="false">TRUE()</f>
        <v>1</v>
      </c>
      <c r="AR60" s="122" t="str">
        <f aca="false">IF(AND($AK60:$AQ60), "VALID", "INVALID")</f>
        <v>VALID</v>
      </c>
      <c r="AS60" s="137" t="s">
        <v>521</v>
      </c>
      <c r="AT60" s="138" t="s">
        <v>119</v>
      </c>
      <c r="AU60" s="125"/>
      <c r="AV60" s="139"/>
      <c r="AW60" s="139"/>
      <c r="AX60" s="139"/>
      <c r="AY60" s="125"/>
      <c r="AZ60" s="125"/>
      <c r="BA60" s="140"/>
      <c r="BB60" s="139"/>
      <c r="BC60" s="141" t="s">
        <v>521</v>
      </c>
      <c r="BD60" s="151" t="s">
        <v>529</v>
      </c>
    </row>
    <row r="61" customFormat="false" ht="12.95" hidden="true" customHeight="true" outlineLevel="0" collapsed="false">
      <c r="A61" s="131"/>
      <c r="B61" s="132"/>
      <c r="C61" s="132"/>
      <c r="D61" s="133" t="s">
        <v>530</v>
      </c>
      <c r="E61" s="134" t="s">
        <v>531</v>
      </c>
      <c r="F61" s="134" t="s">
        <v>532</v>
      </c>
      <c r="G61" s="108" t="s">
        <v>533</v>
      </c>
      <c r="H61" s="109" t="s">
        <v>534</v>
      </c>
      <c r="I61" s="110" t="s">
        <v>530</v>
      </c>
      <c r="J61" s="110"/>
      <c r="K61" s="110"/>
      <c r="L61" s="111"/>
      <c r="M61" s="109" t="s">
        <v>95</v>
      </c>
      <c r="N61" s="110" t="s">
        <v>95</v>
      </c>
      <c r="O61" s="110"/>
      <c r="P61" s="110"/>
      <c r="Q61" s="111"/>
      <c r="R61" s="107" t="s">
        <v>526</v>
      </c>
      <c r="S61" s="107" t="s">
        <v>117</v>
      </c>
      <c r="T61" s="107" t="s">
        <v>99</v>
      </c>
      <c r="U61" s="107" t="s">
        <v>100</v>
      </c>
      <c r="V61" s="114" t="s">
        <v>99</v>
      </c>
      <c r="W61" s="114" t="s">
        <v>535</v>
      </c>
      <c r="X61" s="106" t="s">
        <v>528</v>
      </c>
      <c r="Y61" s="115"/>
      <c r="Z61" s="115"/>
      <c r="AA61" s="106" t="s">
        <v>131</v>
      </c>
      <c r="AB61" s="106" t="n">
        <f aca="false">FALSE()</f>
        <v>0</v>
      </c>
      <c r="AC61" s="106"/>
      <c r="AD61" s="106"/>
      <c r="AE61" s="116" t="str">
        <f aca="false">IF(OR($AS61="",$AS61=$G61),$V61,IF($AS61=$H61,SUBSTITUTE(SUBSTITUTE($AS61,"GPIO3_","GPIO_"),".0",""),IF($AS61=$I61,$R61,IF($AS61=$J61,$S61,IF($AS61=$K61,$T61,IF($AS61=$L61,$U61,"INVALID"))))))</f>
        <v>SDMMC1</v>
      </c>
      <c r="AF61" s="118" t="str">
        <f aca="false">IF($AS61=$I61,"YES","NO")</f>
        <v>YES</v>
      </c>
      <c r="AG61" s="118" t="str">
        <f aca="false">IF(AND(OR($AU61="Int PU",$AU61="Int PD"),OR(AND($AY61&lt;&gt;"",$AY61&lt;&gt;"0"),AND($AZ61&lt;&gt;"",$AZ61&lt;&gt;"0"))),"INVALID",IF(OR($AS61=$G61,$AU61="Int PD"),"PULL_DOWN",IF(OR($AU61="Int PU",AND($AF61="YES",OR($AY61="",$AY61="0"),OR($AZ61="",$AZ61="0"),OR($AT61="Input",$AT61="Bidirectional"))),"PULL_UP","NORMAL")))</f>
        <v>PULL_UP</v>
      </c>
      <c r="AH61" s="118" t="str">
        <f aca="false">IF($AU61="Z","TRISTATE",IF($AS61=$G61,"TRISTATE","NORMAL"))</f>
        <v>NORMAL</v>
      </c>
      <c r="AI61" s="118" t="str">
        <f aca="false">IF(OR($AS61=$G61,$AT61="Output"),"DISABLE","ENABLE")</f>
        <v>ENABLE</v>
      </c>
      <c r="AJ61" s="136" t="str">
        <f aca="false">IF($AS61&lt;&gt;$H61,"N/A",IF($AU61="Drive 1", "1", IF($AU61="Drive 0", "0", "")))</f>
        <v>N/A</v>
      </c>
      <c r="AK61" s="121" t="n">
        <f aca="false">TRUE()</f>
        <v>1</v>
      </c>
      <c r="AL61" s="121" t="n">
        <f aca="false">TRUE()</f>
        <v>1</v>
      </c>
      <c r="AM61" s="121" t="n">
        <f aca="false">TRUE()</f>
        <v>1</v>
      </c>
      <c r="AN61" s="121" t="n">
        <f aca="false">TRUE()</f>
        <v>1</v>
      </c>
      <c r="AO61" s="121" t="n">
        <f aca="false">TRUE()</f>
        <v>1</v>
      </c>
      <c r="AP61" s="121" t="n">
        <f aca="false">TRUE()</f>
        <v>1</v>
      </c>
      <c r="AQ61" s="121" t="n">
        <f aca="false">TRUE()</f>
        <v>1</v>
      </c>
      <c r="AR61" s="122" t="str">
        <f aca="false">IF(AND($AK61:$AQ61), "VALID", "INVALID")</f>
        <v>VALID</v>
      </c>
      <c r="AS61" s="137" t="s">
        <v>530</v>
      </c>
      <c r="AT61" s="138" t="s">
        <v>238</v>
      </c>
      <c r="AU61" s="125" t="s">
        <v>478</v>
      </c>
      <c r="AV61" s="139"/>
      <c r="AW61" s="139"/>
      <c r="AX61" s="139"/>
      <c r="AY61" s="125"/>
      <c r="AZ61" s="125"/>
      <c r="BA61" s="140"/>
      <c r="BB61" s="139"/>
      <c r="BC61" s="141" t="s">
        <v>530</v>
      </c>
      <c r="BD61" s="151"/>
    </row>
    <row r="62" customFormat="false" ht="12.95" hidden="true" customHeight="true" outlineLevel="0" collapsed="false">
      <c r="A62" s="131"/>
      <c r="B62" s="132"/>
      <c r="C62" s="132"/>
      <c r="D62" s="133" t="s">
        <v>536</v>
      </c>
      <c r="E62" s="134" t="s">
        <v>537</v>
      </c>
      <c r="F62" s="134" t="s">
        <v>538</v>
      </c>
      <c r="G62" s="108" t="s">
        <v>539</v>
      </c>
      <c r="H62" s="109" t="s">
        <v>540</v>
      </c>
      <c r="I62" s="110" t="s">
        <v>536</v>
      </c>
      <c r="J62" s="110"/>
      <c r="K62" s="110"/>
      <c r="L62" s="111"/>
      <c r="M62" s="109" t="s">
        <v>95</v>
      </c>
      <c r="N62" s="110" t="s">
        <v>95</v>
      </c>
      <c r="O62" s="110"/>
      <c r="P62" s="110"/>
      <c r="Q62" s="111"/>
      <c r="R62" s="107" t="s">
        <v>526</v>
      </c>
      <c r="S62" s="107" t="s">
        <v>98</v>
      </c>
      <c r="T62" s="107" t="s">
        <v>99</v>
      </c>
      <c r="U62" s="107" t="s">
        <v>100</v>
      </c>
      <c r="V62" s="114" t="s">
        <v>98</v>
      </c>
      <c r="W62" s="114" t="s">
        <v>541</v>
      </c>
      <c r="X62" s="106" t="s">
        <v>528</v>
      </c>
      <c r="Y62" s="115"/>
      <c r="Z62" s="115"/>
      <c r="AA62" s="106" t="s">
        <v>131</v>
      </c>
      <c r="AB62" s="106" t="n">
        <f aca="false">FALSE()</f>
        <v>0</v>
      </c>
      <c r="AC62" s="106"/>
      <c r="AD62" s="106"/>
      <c r="AE62" s="116" t="str">
        <f aca="false">IF(OR($AS62="",$AS62=$G62),$V62,IF($AS62=$H62,SUBSTITUTE(SUBSTITUTE($AS62,"GPIO3_","GPIO_"),".0",""),IF($AS62=$I62,$R62,IF($AS62=$J62,$S62,IF($AS62=$K62,$T62,IF($AS62=$L62,$U62,"INVALID"))))))</f>
        <v>SDMMC1</v>
      </c>
      <c r="AF62" s="118" t="str">
        <f aca="false">IF($AS62=$I62,"YES","NO")</f>
        <v>YES</v>
      </c>
      <c r="AG62" s="118" t="str">
        <f aca="false">IF(AND(OR($AU62="Int PU",$AU62="Int PD"),OR(AND($AY62&lt;&gt;"",$AY62&lt;&gt;"0"),AND($AZ62&lt;&gt;"",$AZ62&lt;&gt;"0"))),"INVALID",IF(OR($AS62=$G62,$AU62="Int PD"),"PULL_DOWN",IF(OR($AU62="Int PU",AND($AF62="YES",OR($AY62="",$AY62="0"),OR($AZ62="",$AZ62="0"),OR($AT62="Input",$AT62="Bidirectional"))),"PULL_UP","NORMAL")))</f>
        <v>PULL_UP</v>
      </c>
      <c r="AH62" s="118" t="str">
        <f aca="false">IF($AU62="Z","TRISTATE",IF($AS62=$G62,"TRISTATE","NORMAL"))</f>
        <v>NORMAL</v>
      </c>
      <c r="AI62" s="118" t="str">
        <f aca="false">IF(OR($AS62=$G62,$AT62="Output"),"DISABLE","ENABLE")</f>
        <v>ENABLE</v>
      </c>
      <c r="AJ62" s="136" t="str">
        <f aca="false">IF($AS62&lt;&gt;$H62,"N/A",IF($AU62="Drive 1", "1", IF($AU62="Drive 0", "0", "")))</f>
        <v>N/A</v>
      </c>
      <c r="AK62" s="121" t="n">
        <f aca="false">TRUE()</f>
        <v>1</v>
      </c>
      <c r="AL62" s="121" t="n">
        <f aca="false">TRUE()</f>
        <v>1</v>
      </c>
      <c r="AM62" s="121" t="n">
        <f aca="false">TRUE()</f>
        <v>1</v>
      </c>
      <c r="AN62" s="121" t="n">
        <f aca="false">TRUE()</f>
        <v>1</v>
      </c>
      <c r="AO62" s="121" t="n">
        <f aca="false">TRUE()</f>
        <v>1</v>
      </c>
      <c r="AP62" s="121" t="n">
        <f aca="false">TRUE()</f>
        <v>1</v>
      </c>
      <c r="AQ62" s="121" t="n">
        <f aca="false">TRUE()</f>
        <v>1</v>
      </c>
      <c r="AR62" s="122" t="str">
        <f aca="false">IF(AND($AK62:$AQ62), "VALID", "INVALID")</f>
        <v>VALID</v>
      </c>
      <c r="AS62" s="137" t="s">
        <v>536</v>
      </c>
      <c r="AT62" s="138" t="s">
        <v>238</v>
      </c>
      <c r="AU62" s="125" t="s">
        <v>478</v>
      </c>
      <c r="AV62" s="139"/>
      <c r="AW62" s="139"/>
      <c r="AX62" s="139"/>
      <c r="AY62" s="125"/>
      <c r="AZ62" s="125"/>
      <c r="BA62" s="140"/>
      <c r="BB62" s="139"/>
      <c r="BC62" s="141" t="s">
        <v>536</v>
      </c>
      <c r="BD62" s="151"/>
    </row>
    <row r="63" customFormat="false" ht="12.95" hidden="true" customHeight="true" outlineLevel="0" collapsed="false">
      <c r="A63" s="131"/>
      <c r="B63" s="132"/>
      <c r="C63" s="132"/>
      <c r="D63" s="133" t="s">
        <v>542</v>
      </c>
      <c r="E63" s="134" t="s">
        <v>543</v>
      </c>
      <c r="F63" s="134" t="s">
        <v>544</v>
      </c>
      <c r="G63" s="108" t="s">
        <v>545</v>
      </c>
      <c r="H63" s="109" t="s">
        <v>546</v>
      </c>
      <c r="I63" s="110" t="s">
        <v>542</v>
      </c>
      <c r="J63" s="110"/>
      <c r="K63" s="110"/>
      <c r="L63" s="111"/>
      <c r="M63" s="109" t="s">
        <v>95</v>
      </c>
      <c r="N63" s="110" t="s">
        <v>95</v>
      </c>
      <c r="O63" s="110"/>
      <c r="P63" s="110"/>
      <c r="Q63" s="111"/>
      <c r="R63" s="107" t="s">
        <v>526</v>
      </c>
      <c r="S63" s="107" t="s">
        <v>117</v>
      </c>
      <c r="T63" s="107" t="s">
        <v>99</v>
      </c>
      <c r="U63" s="107" t="s">
        <v>100</v>
      </c>
      <c r="V63" s="114" t="s">
        <v>99</v>
      </c>
      <c r="W63" s="114" t="s">
        <v>547</v>
      </c>
      <c r="X63" s="106" t="s">
        <v>528</v>
      </c>
      <c r="Y63" s="115" t="s">
        <v>548</v>
      </c>
      <c r="Z63" s="115"/>
      <c r="AA63" s="106" t="s">
        <v>131</v>
      </c>
      <c r="AB63" s="106" t="n">
        <f aca="false">FALSE()</f>
        <v>0</v>
      </c>
      <c r="AC63" s="106"/>
      <c r="AD63" s="106"/>
      <c r="AE63" s="116" t="str">
        <f aca="false">IF(OR($AS63="",$AS63=$G63),$V63,IF($AS63=$H63,SUBSTITUTE(SUBSTITUTE($AS63,"GPIO3_","GPIO_"),".0",""),IF($AS63=$I63,$R63,IF($AS63=$J63,$S63,IF($AS63=$K63,$T63,IF($AS63=$L63,$U63,"INVALID"))))))</f>
        <v>SDMMC1</v>
      </c>
      <c r="AF63" s="118" t="str">
        <f aca="false">IF($AS63=$I63,"YES","NO")</f>
        <v>YES</v>
      </c>
      <c r="AG63" s="118" t="str">
        <f aca="false">IF(AND(OR($AU63="Int PU",$AU63="Int PD"),OR(AND($AY63&lt;&gt;"",$AY63&lt;&gt;"0"),AND($AZ63&lt;&gt;"",$AZ63&lt;&gt;"0"))),"INVALID",IF(OR($AS63=$G63,$AU63="Int PD"),"PULL_DOWN",IF(OR($AU63="Int PU",AND($AF63="YES",OR($AY63="",$AY63="0"),OR($AZ63="",$AZ63="0"),OR($AT63="Input",$AT63="Bidirectional"))),"PULL_UP","NORMAL")))</f>
        <v>PULL_UP</v>
      </c>
      <c r="AH63" s="118" t="str">
        <f aca="false">IF($AU63="Z","TRISTATE",IF($AS63=$G63,"TRISTATE","NORMAL"))</f>
        <v>NORMAL</v>
      </c>
      <c r="AI63" s="118" t="str">
        <f aca="false">IF(OR($AS63=$G63,$AT63="Output"),"DISABLE","ENABLE")</f>
        <v>ENABLE</v>
      </c>
      <c r="AJ63" s="136" t="str">
        <f aca="false">IF($AS63&lt;&gt;$H63,"N/A",IF($AU63="Drive 1", "1", IF($AU63="Drive 0", "0", "")))</f>
        <v>N/A</v>
      </c>
      <c r="AK63" s="121" t="n">
        <f aca="false">TRUE()</f>
        <v>1</v>
      </c>
      <c r="AL63" s="121" t="n">
        <f aca="false">TRUE()</f>
        <v>1</v>
      </c>
      <c r="AM63" s="121" t="n">
        <f aca="false">TRUE()</f>
        <v>1</v>
      </c>
      <c r="AN63" s="121" t="n">
        <f aca="false">TRUE()</f>
        <v>1</v>
      </c>
      <c r="AO63" s="121" t="n">
        <f aca="false">TRUE()</f>
        <v>1</v>
      </c>
      <c r="AP63" s="121" t="n">
        <f aca="false">TRUE()</f>
        <v>1</v>
      </c>
      <c r="AQ63" s="121" t="n">
        <f aca="false">TRUE()</f>
        <v>1</v>
      </c>
      <c r="AR63" s="122" t="str">
        <f aca="false">IF(AND($AK63:$AQ63), "VALID", "INVALID")</f>
        <v>VALID</v>
      </c>
      <c r="AS63" s="137" t="s">
        <v>542</v>
      </c>
      <c r="AT63" s="138" t="s">
        <v>238</v>
      </c>
      <c r="AU63" s="125" t="s">
        <v>478</v>
      </c>
      <c r="AV63" s="125" t="s">
        <v>191</v>
      </c>
      <c r="AW63" s="139"/>
      <c r="AX63" s="139"/>
      <c r="AY63" s="125"/>
      <c r="AZ63" s="125"/>
      <c r="BA63" s="140"/>
      <c r="BB63" s="139"/>
      <c r="BC63" s="141" t="s">
        <v>542</v>
      </c>
      <c r="BD63" s="151"/>
    </row>
    <row r="64" customFormat="false" ht="12.95" hidden="true" customHeight="true" outlineLevel="0" collapsed="false">
      <c r="A64" s="131"/>
      <c r="B64" s="132"/>
      <c r="C64" s="132"/>
      <c r="D64" s="133" t="s">
        <v>549</v>
      </c>
      <c r="E64" s="134" t="s">
        <v>550</v>
      </c>
      <c r="F64" s="134" t="s">
        <v>551</v>
      </c>
      <c r="G64" s="108" t="s">
        <v>552</v>
      </c>
      <c r="H64" s="109" t="s">
        <v>553</v>
      </c>
      <c r="I64" s="110" t="s">
        <v>549</v>
      </c>
      <c r="J64" s="110"/>
      <c r="K64" s="110"/>
      <c r="L64" s="111"/>
      <c r="M64" s="109" t="s">
        <v>95</v>
      </c>
      <c r="N64" s="110" t="s">
        <v>95</v>
      </c>
      <c r="O64" s="110"/>
      <c r="P64" s="110"/>
      <c r="Q64" s="111"/>
      <c r="R64" s="107" t="s">
        <v>526</v>
      </c>
      <c r="S64" s="107" t="s">
        <v>117</v>
      </c>
      <c r="T64" s="107" t="s">
        <v>99</v>
      </c>
      <c r="U64" s="107" t="s">
        <v>100</v>
      </c>
      <c r="V64" s="114" t="s">
        <v>99</v>
      </c>
      <c r="W64" s="114" t="s">
        <v>554</v>
      </c>
      <c r="X64" s="106" t="s">
        <v>528</v>
      </c>
      <c r="Y64" s="115"/>
      <c r="Z64" s="115"/>
      <c r="AA64" s="106" t="s">
        <v>131</v>
      </c>
      <c r="AB64" s="106" t="n">
        <f aca="false">FALSE()</f>
        <v>0</v>
      </c>
      <c r="AC64" s="106"/>
      <c r="AD64" s="106"/>
      <c r="AE64" s="116" t="str">
        <f aca="false">IF(OR($AS64="",$AS64=$G64),$V64,IF($AS64=$H64,SUBSTITUTE(SUBSTITUTE($AS64,"GPIO3_","GPIO_"),".0",""),IF($AS64=$I64,$R64,IF($AS64=$J64,$S64,IF($AS64=$K64,$T64,IF($AS64=$L64,$U64,"INVALID"))))))</f>
        <v>SDMMC1</v>
      </c>
      <c r="AF64" s="118" t="str">
        <f aca="false">IF($AS64=$I64,"YES","NO")</f>
        <v>YES</v>
      </c>
      <c r="AG64" s="118" t="str">
        <f aca="false">IF(AND(OR($AU64="Int PU",$AU64="Int PD"),OR(AND($AY64&lt;&gt;"",$AY64&lt;&gt;"0"),AND($AZ64&lt;&gt;"",$AZ64&lt;&gt;"0"))),"INVALID",IF(OR($AS64=$G64,$AU64="Int PD"),"PULL_DOWN",IF(OR($AU64="Int PU",AND($AF64="YES",OR($AY64="",$AY64="0"),OR($AZ64="",$AZ64="0"),OR($AT64="Input",$AT64="Bidirectional"))),"PULL_UP","NORMAL")))</f>
        <v>PULL_UP</v>
      </c>
      <c r="AH64" s="118" t="str">
        <f aca="false">IF($AU64="Z","TRISTATE",IF($AS64=$G64,"TRISTATE","NORMAL"))</f>
        <v>NORMAL</v>
      </c>
      <c r="AI64" s="118" t="str">
        <f aca="false">IF(OR($AS64=$G64,$AT64="Output"),"DISABLE","ENABLE")</f>
        <v>ENABLE</v>
      </c>
      <c r="AJ64" s="136" t="str">
        <f aca="false">IF($AS64&lt;&gt;$H64,"N/A",IF($AU64="Drive 1", "1", IF($AU64="Drive 0", "0", "")))</f>
        <v>N/A</v>
      </c>
      <c r="AK64" s="121" t="n">
        <f aca="false">TRUE()</f>
        <v>1</v>
      </c>
      <c r="AL64" s="121" t="n">
        <f aca="false">TRUE()</f>
        <v>1</v>
      </c>
      <c r="AM64" s="121" t="n">
        <f aca="false">TRUE()</f>
        <v>1</v>
      </c>
      <c r="AN64" s="121" t="n">
        <f aca="false">TRUE()</f>
        <v>1</v>
      </c>
      <c r="AO64" s="121" t="n">
        <f aca="false">TRUE()</f>
        <v>1</v>
      </c>
      <c r="AP64" s="121" t="n">
        <f aca="false">TRUE()</f>
        <v>1</v>
      </c>
      <c r="AQ64" s="121" t="n">
        <f aca="false">TRUE()</f>
        <v>1</v>
      </c>
      <c r="AR64" s="122" t="str">
        <f aca="false">IF(AND($AK64:$AQ64), "VALID", "INVALID")</f>
        <v>VALID</v>
      </c>
      <c r="AS64" s="137" t="s">
        <v>549</v>
      </c>
      <c r="AT64" s="138" t="s">
        <v>238</v>
      </c>
      <c r="AU64" s="125" t="s">
        <v>478</v>
      </c>
      <c r="AV64" s="139"/>
      <c r="AW64" s="139"/>
      <c r="AX64" s="139"/>
      <c r="AY64" s="125"/>
      <c r="AZ64" s="125"/>
      <c r="BA64" s="140"/>
      <c r="BB64" s="139"/>
      <c r="BC64" s="141" t="s">
        <v>549</v>
      </c>
      <c r="BD64" s="151"/>
    </row>
    <row r="65" customFormat="false" ht="12.95" hidden="true" customHeight="true" outlineLevel="0" collapsed="false">
      <c r="A65" s="131"/>
      <c r="B65" s="132"/>
      <c r="C65" s="132"/>
      <c r="D65" s="133" t="s">
        <v>555</v>
      </c>
      <c r="E65" s="134" t="s">
        <v>556</v>
      </c>
      <c r="F65" s="134" t="s">
        <v>557</v>
      </c>
      <c r="G65" s="108" t="s">
        <v>558</v>
      </c>
      <c r="H65" s="109" t="s">
        <v>559</v>
      </c>
      <c r="I65" s="110" t="s">
        <v>555</v>
      </c>
      <c r="J65" s="110"/>
      <c r="K65" s="110"/>
      <c r="L65" s="111"/>
      <c r="M65" s="109" t="s">
        <v>95</v>
      </c>
      <c r="N65" s="110" t="s">
        <v>95</v>
      </c>
      <c r="O65" s="110"/>
      <c r="P65" s="110"/>
      <c r="Q65" s="111"/>
      <c r="R65" s="107" t="s">
        <v>526</v>
      </c>
      <c r="S65" s="107" t="s">
        <v>117</v>
      </c>
      <c r="T65" s="107" t="s">
        <v>99</v>
      </c>
      <c r="U65" s="107" t="s">
        <v>100</v>
      </c>
      <c r="V65" s="114" t="s">
        <v>99</v>
      </c>
      <c r="W65" s="114" t="s">
        <v>560</v>
      </c>
      <c r="X65" s="106" t="s">
        <v>528</v>
      </c>
      <c r="Y65" s="115"/>
      <c r="Z65" s="115"/>
      <c r="AA65" s="106" t="s">
        <v>131</v>
      </c>
      <c r="AB65" s="106" t="n">
        <f aca="false">FALSE()</f>
        <v>0</v>
      </c>
      <c r="AC65" s="106"/>
      <c r="AD65" s="106"/>
      <c r="AE65" s="116" t="str">
        <f aca="false">IF(OR($AS65="",$AS65=$G65),$V65,IF($AS65=$H65,SUBSTITUTE(SUBSTITUTE($AS65,"GPIO3_","GPIO_"),".0",""),IF($AS65=$I65,$R65,IF($AS65=$J65,$S65,IF($AS65=$K65,$T65,IF($AS65=$L65,$U65,"INVALID"))))))</f>
        <v>SDMMC1</v>
      </c>
      <c r="AF65" s="118" t="str">
        <f aca="false">IF($AS65=$I65,"YES","NO")</f>
        <v>YES</v>
      </c>
      <c r="AG65" s="118" t="str">
        <f aca="false">IF(AND(OR($AU65="Int PU",$AU65="Int PD"),OR(AND($AY65&lt;&gt;"",$AY65&lt;&gt;"0"),AND($AZ65&lt;&gt;"",$AZ65&lt;&gt;"0"))),"INVALID",IF(OR($AS65=$G65,$AU65="Int PD"),"PULL_DOWN",IF(OR($AU65="Int PU",AND($AF65="YES",OR($AY65="",$AY65="0"),OR($AZ65="",$AZ65="0"),OR($AT65="Input",$AT65="Bidirectional"))),"PULL_UP","NORMAL")))</f>
        <v>PULL_UP</v>
      </c>
      <c r="AH65" s="118" t="str">
        <f aca="false">IF($AU65="Z","TRISTATE",IF($AS65=$G65,"TRISTATE","NORMAL"))</f>
        <v>NORMAL</v>
      </c>
      <c r="AI65" s="118" t="str">
        <f aca="false">IF(OR($AS65=$G65,$AT65="Output"),"DISABLE","ENABLE")</f>
        <v>ENABLE</v>
      </c>
      <c r="AJ65" s="136" t="str">
        <f aca="false">IF($AS65&lt;&gt;$H65,"N/A",IF($AU65="Drive 1", "1", IF($AU65="Drive 0", "0", "")))</f>
        <v>N/A</v>
      </c>
      <c r="AK65" s="121" t="n">
        <f aca="false">TRUE()</f>
        <v>1</v>
      </c>
      <c r="AL65" s="121" t="n">
        <f aca="false">TRUE()</f>
        <v>1</v>
      </c>
      <c r="AM65" s="121" t="n">
        <f aca="false">TRUE()</f>
        <v>1</v>
      </c>
      <c r="AN65" s="121" t="n">
        <f aca="false">TRUE()</f>
        <v>1</v>
      </c>
      <c r="AO65" s="121" t="n">
        <f aca="false">TRUE()</f>
        <v>1</v>
      </c>
      <c r="AP65" s="121" t="n">
        <f aca="false">TRUE()</f>
        <v>1</v>
      </c>
      <c r="AQ65" s="121" t="n">
        <f aca="false">TRUE()</f>
        <v>1</v>
      </c>
      <c r="AR65" s="122" t="str">
        <f aca="false">IF(AND($AK65:$AQ65), "VALID", "INVALID")</f>
        <v>VALID</v>
      </c>
      <c r="AS65" s="137" t="s">
        <v>555</v>
      </c>
      <c r="AT65" s="138" t="s">
        <v>238</v>
      </c>
      <c r="AU65" s="125" t="s">
        <v>478</v>
      </c>
      <c r="AV65" s="139"/>
      <c r="AW65" s="139"/>
      <c r="AX65" s="139"/>
      <c r="AY65" s="125"/>
      <c r="AZ65" s="125"/>
      <c r="BA65" s="140"/>
      <c r="BB65" s="139"/>
      <c r="BC65" s="141" t="s">
        <v>555</v>
      </c>
      <c r="BD65" s="151"/>
    </row>
    <row r="66" customFormat="false" ht="12.95" hidden="true" customHeight="true" outlineLevel="0" collapsed="false">
      <c r="A66" s="131"/>
      <c r="B66" s="132"/>
      <c r="C66" s="132"/>
      <c r="D66" s="133" t="s">
        <v>561</v>
      </c>
      <c r="E66" s="134" t="s">
        <v>562</v>
      </c>
      <c r="F66" s="134" t="s">
        <v>563</v>
      </c>
      <c r="G66" s="108" t="s">
        <v>564</v>
      </c>
      <c r="H66" s="109"/>
      <c r="I66" s="110" t="s">
        <v>561</v>
      </c>
      <c r="J66" s="110"/>
      <c r="K66" s="110"/>
      <c r="L66" s="111"/>
      <c r="M66" s="114"/>
      <c r="N66" s="114"/>
      <c r="O66" s="114"/>
      <c r="P66" s="114"/>
      <c r="Q66" s="191"/>
      <c r="R66" s="179"/>
      <c r="S66" s="179"/>
      <c r="T66" s="179"/>
      <c r="U66" s="179"/>
      <c r="V66" s="179"/>
      <c r="W66" s="179"/>
      <c r="X66" s="192"/>
      <c r="Y66" s="193"/>
      <c r="Z66" s="193"/>
      <c r="AA66" s="194"/>
      <c r="AB66" s="194"/>
      <c r="AC66" s="194"/>
      <c r="AD66" s="194"/>
      <c r="AE66" s="195"/>
      <c r="AF66" s="196"/>
      <c r="AG66" s="196"/>
      <c r="AH66" s="196"/>
      <c r="AI66" s="196"/>
      <c r="AJ66" s="197"/>
      <c r="AK66" s="121" t="n">
        <f aca="false">TRUE()</f>
        <v>1</v>
      </c>
      <c r="AL66" s="121" t="n">
        <f aca="false">TRUE()</f>
        <v>1</v>
      </c>
      <c r="AM66" s="121" t="n">
        <f aca="false">TRUE()</f>
        <v>1</v>
      </c>
      <c r="AN66" s="121" t="n">
        <f aca="false">TRUE()</f>
        <v>1</v>
      </c>
      <c r="AO66" s="121" t="n">
        <f aca="false">TRUE()</f>
        <v>1</v>
      </c>
      <c r="AP66" s="121" t="n">
        <f aca="false">TRUE()</f>
        <v>1</v>
      </c>
      <c r="AQ66" s="121" t="n">
        <f aca="false">TRUE()</f>
        <v>1</v>
      </c>
      <c r="AR66" s="122" t="str">
        <f aca="false">IF(AND($AK66:$AQ66), "VALID", "INVALID")</f>
        <v>VALID</v>
      </c>
      <c r="AS66" s="137" t="s">
        <v>561</v>
      </c>
      <c r="AT66" s="139"/>
      <c r="AU66" s="139"/>
      <c r="AV66" s="139"/>
      <c r="AW66" s="139"/>
      <c r="AX66" s="139"/>
      <c r="AY66" s="125"/>
      <c r="AZ66" s="125" t="n">
        <v>100</v>
      </c>
      <c r="BA66" s="198"/>
      <c r="BB66" s="139"/>
      <c r="BC66" s="141" t="s">
        <v>565</v>
      </c>
      <c r="BD66" s="151"/>
    </row>
    <row r="67" s="103" customFormat="true" ht="18" hidden="true" customHeight="true" outlineLevel="0" collapsed="false">
      <c r="A67" s="199" t="s">
        <v>566</v>
      </c>
      <c r="B67" s="200"/>
      <c r="C67" s="200"/>
      <c r="D67" s="199" t="s">
        <v>566</v>
      </c>
      <c r="E67" s="201"/>
      <c r="F67" s="201"/>
      <c r="G67" s="201"/>
      <c r="H67" s="202"/>
      <c r="I67" s="202"/>
      <c r="J67" s="202"/>
      <c r="K67" s="202"/>
      <c r="L67" s="202"/>
      <c r="M67" s="201"/>
      <c r="N67" s="201"/>
      <c r="O67" s="201"/>
      <c r="P67" s="201"/>
      <c r="Q67" s="201"/>
      <c r="R67" s="201"/>
      <c r="S67" s="201"/>
      <c r="T67" s="201"/>
      <c r="U67" s="201"/>
      <c r="V67" s="201"/>
      <c r="W67" s="201"/>
      <c r="X67" s="201"/>
      <c r="Y67" s="203"/>
      <c r="Z67" s="203"/>
      <c r="AA67" s="204"/>
      <c r="AB67" s="204"/>
      <c r="AC67" s="204"/>
      <c r="AD67" s="204"/>
      <c r="AE67" s="204"/>
      <c r="AF67" s="204"/>
      <c r="AG67" s="204"/>
      <c r="AH67" s="204"/>
      <c r="AI67" s="204"/>
      <c r="AJ67" s="204"/>
      <c r="AK67" s="204"/>
      <c r="AL67" s="204"/>
      <c r="AM67" s="204"/>
      <c r="AN67" s="204"/>
      <c r="AO67" s="204"/>
      <c r="AP67" s="204"/>
      <c r="AQ67" s="204"/>
      <c r="AR67" s="204"/>
      <c r="AS67" s="205"/>
      <c r="AT67" s="205"/>
      <c r="AU67" s="189"/>
      <c r="AV67" s="189"/>
      <c r="AW67" s="189"/>
      <c r="AX67" s="189"/>
      <c r="AY67" s="189"/>
      <c r="AZ67" s="189"/>
      <c r="BA67" s="189"/>
      <c r="BB67" s="101" t="s">
        <v>87</v>
      </c>
      <c r="BC67" s="189"/>
      <c r="BD67" s="190"/>
    </row>
    <row r="68" customFormat="false" ht="12.95" hidden="true" customHeight="true" outlineLevel="0" collapsed="false">
      <c r="A68" s="131"/>
      <c r="B68" s="132"/>
      <c r="C68" s="132"/>
      <c r="D68" s="133" t="s">
        <v>567</v>
      </c>
      <c r="E68" s="134" t="s">
        <v>568</v>
      </c>
      <c r="F68" s="134" t="s">
        <v>569</v>
      </c>
      <c r="G68" s="108" t="s">
        <v>570</v>
      </c>
      <c r="H68" s="109"/>
      <c r="I68" s="110" t="s">
        <v>567</v>
      </c>
      <c r="J68" s="110"/>
      <c r="K68" s="110"/>
      <c r="L68" s="111"/>
      <c r="M68" s="109"/>
      <c r="N68" s="110" t="s">
        <v>96</v>
      </c>
      <c r="O68" s="110"/>
      <c r="P68" s="110"/>
      <c r="Q68" s="111"/>
      <c r="R68" s="179"/>
      <c r="S68" s="179"/>
      <c r="T68" s="179"/>
      <c r="U68" s="179"/>
      <c r="V68" s="179"/>
      <c r="W68" s="179"/>
      <c r="X68" s="106" t="s">
        <v>571</v>
      </c>
      <c r="Y68" s="115"/>
      <c r="Z68" s="115"/>
      <c r="AA68" s="106" t="n">
        <v>0</v>
      </c>
      <c r="AB68" s="106" t="n">
        <f aca="false">FALSE()</f>
        <v>0</v>
      </c>
      <c r="AC68" s="106"/>
      <c r="AD68" s="106"/>
      <c r="AE68" s="206"/>
      <c r="AF68" s="135"/>
      <c r="AG68" s="118" t="str">
        <f aca="false">IF(AND(OR($AU68="Int PU",$AU68="Int PD"),OR(AND($AY68&lt;&gt;"",$AY68&lt;&gt;"0"),AND($AZ68&lt;&gt;"",$AZ68&lt;&gt;"0"))),"INVALID",IF(OR($AS68=$G68,$AU68="Int PD"),"PULL_DOWN",IF(OR($AU68="Int PU",AND($AF68="YES",OR($AY68="",$AY68="0"),OR($AZ68="",$AZ68="0"),OR($AT68="Input",$AT68="Bidirectional"))),"PULL_UP","NORMAL")))</f>
        <v>NORMAL</v>
      </c>
      <c r="AH68" s="118" t="str">
        <f aca="false">IF($AU68="Z","TRISTATE",IF($AS68=$G68,"TRISTATE","NORMAL"))</f>
        <v>NORMAL</v>
      </c>
      <c r="AI68" s="118" t="str">
        <f aca="false">IF($AS68=$I68,"ENABLE",IF(OR($AS68=$G68,$AT68="Output"),"DISABLE","ENABLE"))</f>
        <v>ENABLE</v>
      </c>
      <c r="AJ68" s="136" t="str">
        <f aca="false">IF($AS68&lt;&gt;$H68,"N/A",IF($AU68="Drive 1", "1", IF($AU68="Drive 0", "0", "")))</f>
        <v>N/A</v>
      </c>
      <c r="AK68" s="121" t="n">
        <f aca="false">TRUE()</f>
        <v>1</v>
      </c>
      <c r="AL68" s="121" t="n">
        <f aca="false">TRUE()</f>
        <v>1</v>
      </c>
      <c r="AM68" s="121" t="n">
        <f aca="false">TRUE()</f>
        <v>1</v>
      </c>
      <c r="AN68" s="121" t="n">
        <f aca="false">TRUE()</f>
        <v>1</v>
      </c>
      <c r="AO68" s="121" t="n">
        <f aca="false">TRUE()</f>
        <v>1</v>
      </c>
      <c r="AP68" s="121" t="n">
        <f aca="false">TRUE()</f>
        <v>1</v>
      </c>
      <c r="AQ68" s="121" t="n">
        <f aca="false">TRUE()</f>
        <v>1</v>
      </c>
      <c r="AR68" s="122" t="str">
        <f aca="false">IF(AND($AK68:$AQ68), "VALID", "INVALID")</f>
        <v>VALID</v>
      </c>
      <c r="AS68" s="207" t="s">
        <v>567</v>
      </c>
      <c r="AT68" s="124" t="s">
        <v>119</v>
      </c>
      <c r="AU68" s="127"/>
      <c r="AV68" s="126"/>
      <c r="AW68" s="126"/>
      <c r="AX68" s="126"/>
      <c r="AY68" s="127"/>
      <c r="AZ68" s="127"/>
      <c r="BA68" s="128" t="s">
        <v>292</v>
      </c>
      <c r="BB68" s="126"/>
      <c r="BC68" s="129" t="s">
        <v>567</v>
      </c>
      <c r="BD68" s="151" t="s">
        <v>572</v>
      </c>
    </row>
    <row r="69" customFormat="false" ht="12.95" hidden="true" customHeight="true" outlineLevel="0" collapsed="false">
      <c r="A69" s="131"/>
      <c r="B69" s="132"/>
      <c r="C69" s="132"/>
      <c r="D69" s="133" t="s">
        <v>573</v>
      </c>
      <c r="E69" s="134" t="s">
        <v>574</v>
      </c>
      <c r="F69" s="134" t="s">
        <v>575</v>
      </c>
      <c r="G69" s="108" t="s">
        <v>576</v>
      </c>
      <c r="H69" s="109"/>
      <c r="I69" s="110" t="s">
        <v>573</v>
      </c>
      <c r="J69" s="110"/>
      <c r="K69" s="110"/>
      <c r="L69" s="111"/>
      <c r="M69" s="109"/>
      <c r="N69" s="110" t="s">
        <v>96</v>
      </c>
      <c r="O69" s="110"/>
      <c r="P69" s="110"/>
      <c r="Q69" s="111"/>
      <c r="R69" s="179"/>
      <c r="S69" s="179"/>
      <c r="T69" s="179"/>
      <c r="U69" s="179"/>
      <c r="V69" s="179"/>
      <c r="W69" s="179"/>
      <c r="X69" s="106" t="s">
        <v>571</v>
      </c>
      <c r="Y69" s="115"/>
      <c r="Z69" s="115"/>
      <c r="AA69" s="106" t="s">
        <v>131</v>
      </c>
      <c r="AB69" s="106" t="n">
        <f aca="false">FALSE()</f>
        <v>0</v>
      </c>
      <c r="AC69" s="106"/>
      <c r="AD69" s="106"/>
      <c r="AE69" s="180"/>
      <c r="AF69" s="135"/>
      <c r="AG69" s="118" t="str">
        <f aca="false">IF(AND(OR($AU69="Int PU",$AU69="Int PD"),OR(AND($AY69&lt;&gt;"",$AY69&lt;&gt;"0"),AND($AZ69&lt;&gt;"",$AZ69&lt;&gt;"0"))),"INVALID",IF(OR($AS69=$G69,$AU69="Int PD"),"PULL_DOWN",IF(OR($AU69="Int PU",AND($AF69="YES",OR($AY69="",$AY69="0"),OR($AZ69="",$AZ69="0"),OR($AT69="Input",$AT69="Bidirectional"))),"PULL_UP","NORMAL")))</f>
        <v>PULL_DOWN</v>
      </c>
      <c r="AH69" s="118" t="str">
        <f aca="false">IF($AU69="Z","TRISTATE",IF($AS69=$G69,"TRISTATE","NORMAL"))</f>
        <v>TRISTATE</v>
      </c>
      <c r="AI69" s="118" t="str">
        <f aca="false">IF($AS69=$I69,"ENABLE",IF(OR($AS69=$G69,$AT69="Output"),"DISABLE","ENABLE"))</f>
        <v>DISABLE</v>
      </c>
      <c r="AJ69" s="136" t="str">
        <f aca="false">IF($AS69&lt;&gt;$H69,"N/A",IF($AU69="Drive 1", "1", IF($AU69="Drive 0", "0", "")))</f>
        <v>N/A</v>
      </c>
      <c r="AK69" s="121" t="n">
        <f aca="false">TRUE()</f>
        <v>1</v>
      </c>
      <c r="AL69" s="121" t="n">
        <f aca="false">TRUE()</f>
        <v>1</v>
      </c>
      <c r="AM69" s="121" t="n">
        <f aca="false">TRUE()</f>
        <v>1</v>
      </c>
      <c r="AN69" s="121" t="n">
        <f aca="false">TRUE()</f>
        <v>1</v>
      </c>
      <c r="AO69" s="121" t="n">
        <f aca="false">TRUE()</f>
        <v>1</v>
      </c>
      <c r="AP69" s="121" t="n">
        <f aca="false">TRUE()</f>
        <v>1</v>
      </c>
      <c r="AQ69" s="121" t="n">
        <f aca="false">TRUE()</f>
        <v>1</v>
      </c>
      <c r="AR69" s="122" t="str">
        <f aca="false">IF(AND($AK69:$AQ69), "VALID", "INVALID")</f>
        <v>VALID</v>
      </c>
      <c r="AS69" s="208" t="s">
        <v>576</v>
      </c>
      <c r="AT69" s="209" t="s">
        <v>132</v>
      </c>
      <c r="AU69" s="210"/>
      <c r="AV69" s="211"/>
      <c r="AW69" s="211"/>
      <c r="AX69" s="211"/>
      <c r="AY69" s="210"/>
      <c r="AZ69" s="210"/>
      <c r="BA69" s="212" t="s">
        <v>292</v>
      </c>
      <c r="BB69" s="211"/>
      <c r="BC69" s="141" t="s">
        <v>133</v>
      </c>
      <c r="BD69" s="151"/>
    </row>
    <row r="70" customFormat="false" ht="12.95" hidden="true" customHeight="true" outlineLevel="0" collapsed="false">
      <c r="A70" s="131"/>
      <c r="B70" s="132"/>
      <c r="C70" s="132"/>
      <c r="D70" s="133" t="s">
        <v>577</v>
      </c>
      <c r="E70" s="134" t="s">
        <v>578</v>
      </c>
      <c r="F70" s="134" t="s">
        <v>579</v>
      </c>
      <c r="G70" s="108" t="s">
        <v>580</v>
      </c>
      <c r="H70" s="109"/>
      <c r="I70" s="110" t="s">
        <v>577</v>
      </c>
      <c r="J70" s="110"/>
      <c r="K70" s="110"/>
      <c r="L70" s="111"/>
      <c r="M70" s="109"/>
      <c r="N70" s="110" t="s">
        <v>95</v>
      </c>
      <c r="O70" s="110"/>
      <c r="P70" s="110"/>
      <c r="Q70" s="111"/>
      <c r="R70" s="179"/>
      <c r="S70" s="179"/>
      <c r="T70" s="179"/>
      <c r="U70" s="179"/>
      <c r="V70" s="179"/>
      <c r="W70" s="179"/>
      <c r="X70" s="106" t="s">
        <v>571</v>
      </c>
      <c r="Y70" s="115"/>
      <c r="Z70" s="115"/>
      <c r="AA70" s="106" t="s">
        <v>131</v>
      </c>
      <c r="AB70" s="106" t="n">
        <f aca="false">FALSE()</f>
        <v>0</v>
      </c>
      <c r="AC70" s="106"/>
      <c r="AD70" s="106"/>
      <c r="AE70" s="180"/>
      <c r="AF70" s="118" t="str">
        <f aca="false">IF($AS70=$I70,"YES","NO")</f>
        <v>YES</v>
      </c>
      <c r="AG70" s="118" t="str">
        <f aca="false">IF(AND(OR($AU70="Int PU",$AU70="Int PD"),OR(AND($AY70&lt;&gt;"",$AY70&lt;&gt;"0"),AND($AZ70&lt;&gt;"",$AZ70&lt;&gt;"0"))),"INVALID",IF(OR($AS70=$G70,$AU70="Int PD"),"PULL_DOWN",IF(OR($AU70="Int PU",AND($AF70="YES",OR($AY70="",$AY70="0"),OR($AZ70="",$AZ70="0"),OR($AT70="Input",$AT70="Bidirectional"))),"PULL_UP","NORMAL")))</f>
        <v>PULL_UP</v>
      </c>
      <c r="AH70" s="118" t="str">
        <f aca="false">IF($AU70="Z","TRISTATE",IF($AS70=$G70,"TRISTATE","NORMAL"))</f>
        <v>NORMAL</v>
      </c>
      <c r="AI70" s="118" t="str">
        <f aca="false">IF(OR($AS70=$G70,$AT70="Output"),"DISABLE","ENABLE")</f>
        <v>ENABLE</v>
      </c>
      <c r="AJ70" s="136" t="str">
        <f aca="false">IF($AS70&lt;&gt;$H70,"N/A",IF($AU70="Drive 1", "1", IF($AU70="Drive 0", "0", "")))</f>
        <v>N/A</v>
      </c>
      <c r="AK70" s="121" t="n">
        <f aca="false">TRUE()</f>
        <v>1</v>
      </c>
      <c r="AL70" s="121" t="n">
        <f aca="false">TRUE()</f>
        <v>1</v>
      </c>
      <c r="AM70" s="121" t="n">
        <f aca="false">TRUE()</f>
        <v>1</v>
      </c>
      <c r="AN70" s="121" t="n">
        <f aca="false">TRUE()</f>
        <v>1</v>
      </c>
      <c r="AO70" s="121" t="n">
        <f aca="false">TRUE()</f>
        <v>1</v>
      </c>
      <c r="AP70" s="121" t="n">
        <f aca="false">TRUE()</f>
        <v>1</v>
      </c>
      <c r="AQ70" s="121" t="n">
        <f aca="false">TRUE()</f>
        <v>1</v>
      </c>
      <c r="AR70" s="122" t="str">
        <f aca="false">IF(AND($AK70:$AQ70), "VALID", "INVALID")</f>
        <v>VALID</v>
      </c>
      <c r="AS70" s="137" t="s">
        <v>577</v>
      </c>
      <c r="AT70" s="138" t="s">
        <v>238</v>
      </c>
      <c r="AU70" s="125" t="s">
        <v>478</v>
      </c>
      <c r="AV70" s="139"/>
      <c r="AW70" s="139"/>
      <c r="AX70" s="139"/>
      <c r="AY70" s="125"/>
      <c r="AZ70" s="125"/>
      <c r="BA70" s="140"/>
      <c r="BB70" s="139"/>
      <c r="BC70" s="141" t="s">
        <v>577</v>
      </c>
      <c r="BD70" s="151"/>
    </row>
    <row r="71" customFormat="false" ht="12.95" hidden="true" customHeight="true" outlineLevel="0" collapsed="false">
      <c r="A71" s="131"/>
      <c r="B71" s="132"/>
      <c r="C71" s="132"/>
      <c r="D71" s="133" t="s">
        <v>581</v>
      </c>
      <c r="E71" s="134" t="s">
        <v>582</v>
      </c>
      <c r="F71" s="134" t="s">
        <v>211</v>
      </c>
      <c r="G71" s="108" t="s">
        <v>583</v>
      </c>
      <c r="H71" s="109"/>
      <c r="I71" s="110" t="s">
        <v>581</v>
      </c>
      <c r="J71" s="110"/>
      <c r="K71" s="110"/>
      <c r="L71" s="111"/>
      <c r="M71" s="109"/>
      <c r="N71" s="110" t="s">
        <v>95</v>
      </c>
      <c r="O71" s="110"/>
      <c r="P71" s="110"/>
      <c r="Q71" s="111"/>
      <c r="R71" s="179"/>
      <c r="S71" s="179"/>
      <c r="T71" s="179"/>
      <c r="U71" s="179"/>
      <c r="V71" s="179"/>
      <c r="W71" s="179"/>
      <c r="X71" s="106" t="s">
        <v>571</v>
      </c>
      <c r="Y71" s="115"/>
      <c r="Z71" s="115"/>
      <c r="AA71" s="106" t="s">
        <v>131</v>
      </c>
      <c r="AB71" s="106" t="n">
        <f aca="false">FALSE()</f>
        <v>0</v>
      </c>
      <c r="AC71" s="106"/>
      <c r="AD71" s="106"/>
      <c r="AE71" s="180"/>
      <c r="AF71" s="118" t="str">
        <f aca="false">IF($AS71=$I71,"YES","NO")</f>
        <v>YES</v>
      </c>
      <c r="AG71" s="118" t="str">
        <f aca="false">IF(AND(OR($AU71="Int PU",$AU71="Int PD"),OR(AND($AY71&lt;&gt;"",$AY71&lt;&gt;"0"),AND($AZ71&lt;&gt;"",$AZ71&lt;&gt;"0"))),"INVALID",IF(OR($AS71=$G71,$AU71="Int PD"),"PULL_DOWN",IF(OR($AU71="Int PU",AND($AF71="YES",OR($AY71="",$AY71="0"),OR($AZ71="",$AZ71="0"),OR($AT71="Input",$AT71="Bidirectional"))),"PULL_UP","NORMAL")))</f>
        <v>PULL_UP</v>
      </c>
      <c r="AH71" s="118" t="str">
        <f aca="false">IF($AU71="Z","TRISTATE",IF($AS71=$G71,"TRISTATE","NORMAL"))</f>
        <v>NORMAL</v>
      </c>
      <c r="AI71" s="118" t="str">
        <f aca="false">IF(OR($AS71=$G71,$AT71="Output"),"DISABLE","ENABLE")</f>
        <v>ENABLE</v>
      </c>
      <c r="AJ71" s="136" t="str">
        <f aca="false">IF($AS71&lt;&gt;$H71,"N/A",IF($AU71="Drive 1", "1", IF($AU71="Drive 0", "0", "")))</f>
        <v>N/A</v>
      </c>
      <c r="AK71" s="121" t="n">
        <f aca="false">TRUE()</f>
        <v>1</v>
      </c>
      <c r="AL71" s="121" t="n">
        <f aca="false">TRUE()</f>
        <v>1</v>
      </c>
      <c r="AM71" s="121" t="n">
        <f aca="false">TRUE()</f>
        <v>1</v>
      </c>
      <c r="AN71" s="121" t="n">
        <f aca="false">TRUE()</f>
        <v>1</v>
      </c>
      <c r="AO71" s="121" t="n">
        <f aca="false">TRUE()</f>
        <v>1</v>
      </c>
      <c r="AP71" s="121" t="n">
        <f aca="false">TRUE()</f>
        <v>1</v>
      </c>
      <c r="AQ71" s="121" t="n">
        <f aca="false">TRUE()</f>
        <v>1</v>
      </c>
      <c r="AR71" s="122" t="str">
        <f aca="false">IF(AND($AK71:$AQ71), "VALID", "INVALID")</f>
        <v>VALID</v>
      </c>
      <c r="AS71" s="137" t="s">
        <v>581</v>
      </c>
      <c r="AT71" s="138" t="s">
        <v>238</v>
      </c>
      <c r="AU71" s="125" t="s">
        <v>478</v>
      </c>
      <c r="AV71" s="139"/>
      <c r="AW71" s="139"/>
      <c r="AX71" s="139"/>
      <c r="AY71" s="125"/>
      <c r="AZ71" s="125"/>
      <c r="BA71" s="140"/>
      <c r="BB71" s="139"/>
      <c r="BC71" s="141" t="s">
        <v>581</v>
      </c>
      <c r="BD71" s="151"/>
    </row>
    <row r="72" customFormat="false" ht="12.95" hidden="true" customHeight="true" outlineLevel="0" collapsed="false">
      <c r="A72" s="131"/>
      <c r="B72" s="132"/>
      <c r="C72" s="132"/>
      <c r="D72" s="133" t="s">
        <v>584</v>
      </c>
      <c r="E72" s="134" t="s">
        <v>585</v>
      </c>
      <c r="F72" s="134" t="s">
        <v>586</v>
      </c>
      <c r="G72" s="108" t="s">
        <v>587</v>
      </c>
      <c r="H72" s="109"/>
      <c r="I72" s="110" t="s">
        <v>584</v>
      </c>
      <c r="J72" s="110"/>
      <c r="K72" s="110"/>
      <c r="L72" s="111"/>
      <c r="M72" s="109"/>
      <c r="N72" s="110" t="s">
        <v>95</v>
      </c>
      <c r="O72" s="110"/>
      <c r="P72" s="110"/>
      <c r="Q72" s="111"/>
      <c r="R72" s="179"/>
      <c r="S72" s="179"/>
      <c r="T72" s="179"/>
      <c r="U72" s="179"/>
      <c r="V72" s="179"/>
      <c r="W72" s="179"/>
      <c r="X72" s="106" t="s">
        <v>571</v>
      </c>
      <c r="Y72" s="115" t="s">
        <v>588</v>
      </c>
      <c r="Z72" s="115"/>
      <c r="AA72" s="106" t="s">
        <v>131</v>
      </c>
      <c r="AB72" s="106" t="n">
        <f aca="false">FALSE()</f>
        <v>0</v>
      </c>
      <c r="AC72" s="106"/>
      <c r="AD72" s="106"/>
      <c r="AE72" s="180"/>
      <c r="AF72" s="118" t="str">
        <f aca="false">IF($AS72=$I72,"YES","NO")</f>
        <v>YES</v>
      </c>
      <c r="AG72" s="118" t="str">
        <f aca="false">IF(AND(OR($AU72="Int PU",$AU72="Int PD"),OR(AND($AY72&lt;&gt;"",$AY72&lt;&gt;"0"),AND($AZ72&lt;&gt;"",$AZ72&lt;&gt;"0"))),"INVALID",IF(OR($AS72=$G72,$AU72="Int PD"),"PULL_DOWN",IF(OR($AU72="Int PU",AND($AF72="YES",OR($AY72="",$AY72="0"),OR($AZ72="",$AZ72="0"),OR($AT72="Input",$AT72="Bidirectional"))),"PULL_UP","NORMAL")))</f>
        <v>PULL_UP</v>
      </c>
      <c r="AH72" s="118" t="str">
        <f aca="false">IF($AU72="Z","TRISTATE",IF($AS72=$G72,"TRISTATE","NORMAL"))</f>
        <v>NORMAL</v>
      </c>
      <c r="AI72" s="118" t="str">
        <f aca="false">IF(OR($AS72=$G72,$AT72="Output"),"DISABLE","ENABLE")</f>
        <v>ENABLE</v>
      </c>
      <c r="AJ72" s="136" t="str">
        <f aca="false">IF($AS72&lt;&gt;$H72,"N/A",IF($AU72="Drive 1", "1", IF($AU72="Drive 0", "0", "")))</f>
        <v>N/A</v>
      </c>
      <c r="AK72" s="121" t="n">
        <f aca="false">TRUE()</f>
        <v>1</v>
      </c>
      <c r="AL72" s="121" t="n">
        <f aca="false">TRUE()</f>
        <v>1</v>
      </c>
      <c r="AM72" s="121" t="n">
        <f aca="false">TRUE()</f>
        <v>1</v>
      </c>
      <c r="AN72" s="121" t="n">
        <f aca="false">TRUE()</f>
        <v>1</v>
      </c>
      <c r="AO72" s="121" t="n">
        <f aca="false">TRUE()</f>
        <v>1</v>
      </c>
      <c r="AP72" s="121" t="n">
        <f aca="false">TRUE()</f>
        <v>1</v>
      </c>
      <c r="AQ72" s="121" t="n">
        <f aca="false">TRUE()</f>
        <v>1</v>
      </c>
      <c r="AR72" s="122" t="str">
        <f aca="false">IF(AND($AK72:$AQ72), "VALID", "INVALID")</f>
        <v>VALID</v>
      </c>
      <c r="AS72" s="137" t="s">
        <v>584</v>
      </c>
      <c r="AT72" s="138" t="s">
        <v>238</v>
      </c>
      <c r="AU72" s="125" t="s">
        <v>478</v>
      </c>
      <c r="AV72" s="125" t="s">
        <v>191</v>
      </c>
      <c r="AW72" s="139"/>
      <c r="AX72" s="139"/>
      <c r="AY72" s="125"/>
      <c r="AZ72" s="125"/>
      <c r="BA72" s="140"/>
      <c r="BB72" s="139"/>
      <c r="BC72" s="141" t="s">
        <v>584</v>
      </c>
      <c r="BD72" s="151"/>
    </row>
    <row r="73" customFormat="false" ht="12.95" hidden="true" customHeight="true" outlineLevel="0" collapsed="false">
      <c r="A73" s="131"/>
      <c r="B73" s="132"/>
      <c r="C73" s="132"/>
      <c r="D73" s="133" t="s">
        <v>589</v>
      </c>
      <c r="E73" s="134" t="s">
        <v>590</v>
      </c>
      <c r="F73" s="134" t="s">
        <v>160</v>
      </c>
      <c r="G73" s="108" t="s">
        <v>591</v>
      </c>
      <c r="H73" s="109"/>
      <c r="I73" s="110" t="s">
        <v>589</v>
      </c>
      <c r="J73" s="110"/>
      <c r="K73" s="110"/>
      <c r="L73" s="111"/>
      <c r="M73" s="109"/>
      <c r="N73" s="110" t="s">
        <v>95</v>
      </c>
      <c r="O73" s="110"/>
      <c r="P73" s="110"/>
      <c r="Q73" s="111"/>
      <c r="R73" s="179"/>
      <c r="S73" s="179"/>
      <c r="T73" s="179"/>
      <c r="U73" s="179"/>
      <c r="V73" s="179"/>
      <c r="W73" s="179"/>
      <c r="X73" s="106" t="s">
        <v>571</v>
      </c>
      <c r="Y73" s="115"/>
      <c r="Z73" s="115"/>
      <c r="AA73" s="106" t="s">
        <v>131</v>
      </c>
      <c r="AB73" s="106" t="n">
        <f aca="false">FALSE()</f>
        <v>0</v>
      </c>
      <c r="AC73" s="106"/>
      <c r="AD73" s="106"/>
      <c r="AE73" s="180"/>
      <c r="AF73" s="118" t="str">
        <f aca="false">IF($AS73=$I73,"YES","NO")</f>
        <v>YES</v>
      </c>
      <c r="AG73" s="118" t="str">
        <f aca="false">IF(AND(OR($AU73="Int PU",$AU73="Int PD"),OR(AND($AY73&lt;&gt;"",$AY73&lt;&gt;"0"),AND($AZ73&lt;&gt;"",$AZ73&lt;&gt;"0"))),"INVALID",IF(OR($AS73=$G73,$AU73="Int PD"),"PULL_DOWN",IF(OR($AU73="Int PU",AND($AF73="YES",OR($AY73="",$AY73="0"),OR($AZ73="",$AZ73="0"),OR($AT73="Input",$AT73="Bidirectional"))),"PULL_UP","NORMAL")))</f>
        <v>PULL_UP</v>
      </c>
      <c r="AH73" s="118" t="str">
        <f aca="false">IF($AU73="Z","TRISTATE",IF($AS73=$G73,"TRISTATE","NORMAL"))</f>
        <v>NORMAL</v>
      </c>
      <c r="AI73" s="118" t="str">
        <f aca="false">IF(OR($AS73=$G73,$AT73="Output"),"DISABLE","ENABLE")</f>
        <v>ENABLE</v>
      </c>
      <c r="AJ73" s="136" t="str">
        <f aca="false">IF($AS73&lt;&gt;$H73,"N/A",IF($AU73="Drive 1", "1", IF($AU73="Drive 0", "0", "")))</f>
        <v>N/A</v>
      </c>
      <c r="AK73" s="121" t="n">
        <f aca="false">TRUE()</f>
        <v>1</v>
      </c>
      <c r="AL73" s="121" t="n">
        <f aca="false">TRUE()</f>
        <v>1</v>
      </c>
      <c r="AM73" s="121" t="n">
        <f aca="false">TRUE()</f>
        <v>1</v>
      </c>
      <c r="AN73" s="121" t="n">
        <f aca="false">TRUE()</f>
        <v>1</v>
      </c>
      <c r="AO73" s="121" t="n">
        <f aca="false">TRUE()</f>
        <v>1</v>
      </c>
      <c r="AP73" s="121" t="n">
        <f aca="false">TRUE()</f>
        <v>1</v>
      </c>
      <c r="AQ73" s="121" t="n">
        <f aca="false">TRUE()</f>
        <v>1</v>
      </c>
      <c r="AR73" s="122" t="str">
        <f aca="false">IF(AND($AK73:$AQ73), "VALID", "INVALID")</f>
        <v>VALID</v>
      </c>
      <c r="AS73" s="137" t="s">
        <v>589</v>
      </c>
      <c r="AT73" s="138" t="s">
        <v>238</v>
      </c>
      <c r="AU73" s="125" t="s">
        <v>478</v>
      </c>
      <c r="AV73" s="139"/>
      <c r="AW73" s="139"/>
      <c r="AX73" s="139"/>
      <c r="AY73" s="125"/>
      <c r="AZ73" s="125"/>
      <c r="BA73" s="140"/>
      <c r="BB73" s="139"/>
      <c r="BC73" s="141" t="s">
        <v>589</v>
      </c>
      <c r="BD73" s="151"/>
    </row>
    <row r="74" customFormat="false" ht="12.95" hidden="true" customHeight="true" outlineLevel="0" collapsed="false">
      <c r="A74" s="131"/>
      <c r="B74" s="132"/>
      <c r="C74" s="132"/>
      <c r="D74" s="133" t="s">
        <v>592</v>
      </c>
      <c r="E74" s="134" t="s">
        <v>593</v>
      </c>
      <c r="F74" s="134" t="s">
        <v>174</v>
      </c>
      <c r="G74" s="108" t="s">
        <v>594</v>
      </c>
      <c r="H74" s="109"/>
      <c r="I74" s="110" t="s">
        <v>592</v>
      </c>
      <c r="J74" s="110"/>
      <c r="K74" s="110"/>
      <c r="L74" s="111"/>
      <c r="M74" s="109"/>
      <c r="N74" s="110" t="s">
        <v>95</v>
      </c>
      <c r="O74" s="110"/>
      <c r="P74" s="110"/>
      <c r="Q74" s="111"/>
      <c r="R74" s="179"/>
      <c r="S74" s="179"/>
      <c r="T74" s="179"/>
      <c r="U74" s="179"/>
      <c r="V74" s="179"/>
      <c r="W74" s="179"/>
      <c r="X74" s="106" t="s">
        <v>571</v>
      </c>
      <c r="Y74" s="115"/>
      <c r="Z74" s="115"/>
      <c r="AA74" s="106" t="s">
        <v>131</v>
      </c>
      <c r="AB74" s="106" t="n">
        <f aca="false">FALSE()</f>
        <v>0</v>
      </c>
      <c r="AC74" s="106"/>
      <c r="AD74" s="106"/>
      <c r="AE74" s="180"/>
      <c r="AF74" s="118" t="str">
        <f aca="false">IF($AS74=$I74,"YES","NO")</f>
        <v>YES</v>
      </c>
      <c r="AG74" s="118" t="str">
        <f aca="false">IF(AND(OR($AU74="Int PU",$AU74="Int PD"),OR(AND($AY74&lt;&gt;"",$AY74&lt;&gt;"0"),AND($AZ74&lt;&gt;"",$AZ74&lt;&gt;"0"))),"INVALID",IF(OR($AS74=$G74,$AU74="Int PD"),"PULL_DOWN",IF(OR($AU74="Int PU",AND($AF74="YES",OR($AY74="",$AY74="0"),OR($AZ74="",$AZ74="0"),OR($AT74="Input",$AT74="Bidirectional"))),"PULL_UP","NORMAL")))</f>
        <v>PULL_UP</v>
      </c>
      <c r="AH74" s="118" t="str">
        <f aca="false">IF($AU74="Z","TRISTATE",IF($AS74=$G74,"TRISTATE","NORMAL"))</f>
        <v>NORMAL</v>
      </c>
      <c r="AI74" s="118" t="str">
        <f aca="false">IF(OR($AS74=$G74,$AT74="Output"),"DISABLE","ENABLE")</f>
        <v>ENABLE</v>
      </c>
      <c r="AJ74" s="136" t="str">
        <f aca="false">IF($AS74&lt;&gt;$H74,"N/A",IF($AU74="Drive 1", "1", IF($AU74="Drive 0", "0", "")))</f>
        <v>N/A</v>
      </c>
      <c r="AK74" s="121" t="n">
        <f aca="false">TRUE()</f>
        <v>1</v>
      </c>
      <c r="AL74" s="121" t="n">
        <f aca="false">TRUE()</f>
        <v>1</v>
      </c>
      <c r="AM74" s="121" t="n">
        <f aca="false">TRUE()</f>
        <v>1</v>
      </c>
      <c r="AN74" s="121" t="n">
        <f aca="false">TRUE()</f>
        <v>1</v>
      </c>
      <c r="AO74" s="121" t="n">
        <f aca="false">TRUE()</f>
        <v>1</v>
      </c>
      <c r="AP74" s="121" t="n">
        <f aca="false">TRUE()</f>
        <v>1</v>
      </c>
      <c r="AQ74" s="121" t="n">
        <f aca="false">TRUE()</f>
        <v>1</v>
      </c>
      <c r="AR74" s="122" t="str">
        <f aca="false">IF(AND($AK74:$AQ74), "VALID", "INVALID")</f>
        <v>VALID</v>
      </c>
      <c r="AS74" s="137" t="s">
        <v>592</v>
      </c>
      <c r="AT74" s="138" t="s">
        <v>238</v>
      </c>
      <c r="AU74" s="125" t="s">
        <v>478</v>
      </c>
      <c r="AV74" s="139"/>
      <c r="AW74" s="139"/>
      <c r="AX74" s="139"/>
      <c r="AY74" s="125"/>
      <c r="AZ74" s="125"/>
      <c r="BA74" s="140"/>
      <c r="BB74" s="139"/>
      <c r="BC74" s="141" t="s">
        <v>592</v>
      </c>
      <c r="BD74" s="151"/>
    </row>
    <row r="75" customFormat="false" ht="12.95" hidden="true" customHeight="true" outlineLevel="0" collapsed="false">
      <c r="A75" s="131"/>
      <c r="B75" s="132"/>
      <c r="C75" s="132"/>
      <c r="D75" s="133" t="s">
        <v>595</v>
      </c>
      <c r="E75" s="134" t="s">
        <v>596</v>
      </c>
      <c r="F75" s="134" t="s">
        <v>182</v>
      </c>
      <c r="G75" s="108" t="s">
        <v>597</v>
      </c>
      <c r="H75" s="109"/>
      <c r="I75" s="110" t="s">
        <v>595</v>
      </c>
      <c r="J75" s="110"/>
      <c r="K75" s="110"/>
      <c r="L75" s="111"/>
      <c r="M75" s="109"/>
      <c r="N75" s="110" t="s">
        <v>95</v>
      </c>
      <c r="O75" s="110"/>
      <c r="P75" s="110"/>
      <c r="Q75" s="111"/>
      <c r="R75" s="179"/>
      <c r="S75" s="179"/>
      <c r="T75" s="179"/>
      <c r="U75" s="179"/>
      <c r="V75" s="179"/>
      <c r="W75" s="179"/>
      <c r="X75" s="106" t="s">
        <v>571</v>
      </c>
      <c r="Y75" s="115"/>
      <c r="Z75" s="115"/>
      <c r="AA75" s="106" t="s">
        <v>131</v>
      </c>
      <c r="AB75" s="106" t="n">
        <f aca="false">FALSE()</f>
        <v>0</v>
      </c>
      <c r="AC75" s="106"/>
      <c r="AD75" s="106"/>
      <c r="AE75" s="180"/>
      <c r="AF75" s="118" t="str">
        <f aca="false">IF($AS75=$I75,"YES","NO")</f>
        <v>NO</v>
      </c>
      <c r="AG75" s="118" t="str">
        <f aca="false">IF(AND(OR($AU75="Int PU",$AU75="Int PD"),OR(AND($AY75&lt;&gt;"",$AY75&lt;&gt;"0"),AND($AZ75&lt;&gt;"",$AZ75&lt;&gt;"0"))),"INVALID",IF(OR($AS75=$G75,$AU75="Int PD"),"PULL_DOWN",IF(OR($AU75="Int PU",AND($AF75="YES",OR($AY75="",$AY75="0"),OR($AZ75="",$AZ75="0"),OR($AT75="Input",$AT75="Bidirectional"))),"PULL_UP","NORMAL")))</f>
        <v>PULL_DOWN</v>
      </c>
      <c r="AH75" s="118" t="str">
        <f aca="false">IF($AU75="Z","TRISTATE",IF($AS75=$G75,"TRISTATE","NORMAL"))</f>
        <v>TRISTATE</v>
      </c>
      <c r="AI75" s="118" t="str">
        <f aca="false">IF(OR($AS75=$G75,$AT75="Output"),"DISABLE","ENABLE")</f>
        <v>DISABLE</v>
      </c>
      <c r="AJ75" s="136" t="str">
        <f aca="false">IF($AS75&lt;&gt;$H75,"N/A",IF($AU75="Drive 1", "1", IF($AU75="Drive 0", "0", "")))</f>
        <v>N/A</v>
      </c>
      <c r="AK75" s="121" t="n">
        <f aca="false">TRUE()</f>
        <v>1</v>
      </c>
      <c r="AL75" s="121" t="n">
        <f aca="false">TRUE()</f>
        <v>1</v>
      </c>
      <c r="AM75" s="121" t="n">
        <f aca="false">TRUE()</f>
        <v>1</v>
      </c>
      <c r="AN75" s="121" t="n">
        <f aca="false">TRUE()</f>
        <v>1</v>
      </c>
      <c r="AO75" s="121" t="n">
        <f aca="false">TRUE()</f>
        <v>1</v>
      </c>
      <c r="AP75" s="121" t="n">
        <f aca="false">TRUE()</f>
        <v>1</v>
      </c>
      <c r="AQ75" s="121" t="n">
        <f aca="false">TRUE()</f>
        <v>1</v>
      </c>
      <c r="AR75" s="122" t="str">
        <f aca="false">IF(AND($AK75:$AQ75), "VALID", "INVALID")</f>
        <v>VALID</v>
      </c>
      <c r="AS75" s="137" t="s">
        <v>597</v>
      </c>
      <c r="AT75" s="138" t="s">
        <v>132</v>
      </c>
      <c r="AU75" s="125"/>
      <c r="AV75" s="139"/>
      <c r="AW75" s="139"/>
      <c r="AX75" s="139"/>
      <c r="AY75" s="125"/>
      <c r="AZ75" s="125"/>
      <c r="BA75" s="140"/>
      <c r="BB75" s="139"/>
      <c r="BC75" s="141" t="s">
        <v>133</v>
      </c>
      <c r="BD75" s="46" t="s">
        <v>24</v>
      </c>
    </row>
    <row r="76" customFormat="false" ht="12.95" hidden="true" customHeight="true" outlineLevel="0" collapsed="false">
      <c r="A76" s="131"/>
      <c r="B76" s="132"/>
      <c r="C76" s="132"/>
      <c r="D76" s="133" t="s">
        <v>598</v>
      </c>
      <c r="E76" s="134" t="s">
        <v>599</v>
      </c>
      <c r="F76" s="134" t="s">
        <v>195</v>
      </c>
      <c r="G76" s="108" t="s">
        <v>600</v>
      </c>
      <c r="H76" s="109"/>
      <c r="I76" s="110" t="s">
        <v>598</v>
      </c>
      <c r="J76" s="110"/>
      <c r="K76" s="110"/>
      <c r="L76" s="111"/>
      <c r="M76" s="109"/>
      <c r="N76" s="110" t="s">
        <v>95</v>
      </c>
      <c r="O76" s="110"/>
      <c r="P76" s="110"/>
      <c r="Q76" s="111"/>
      <c r="R76" s="179"/>
      <c r="S76" s="179"/>
      <c r="T76" s="179"/>
      <c r="U76" s="179"/>
      <c r="V76" s="179"/>
      <c r="W76" s="179"/>
      <c r="X76" s="106" t="s">
        <v>571</v>
      </c>
      <c r="Y76" s="115"/>
      <c r="Z76" s="115"/>
      <c r="AA76" s="106" t="s">
        <v>131</v>
      </c>
      <c r="AB76" s="106" t="n">
        <f aca="false">FALSE()</f>
        <v>0</v>
      </c>
      <c r="AC76" s="106"/>
      <c r="AD76" s="106"/>
      <c r="AE76" s="180"/>
      <c r="AF76" s="118" t="str">
        <f aca="false">IF($AS76=$I76,"YES","NO")</f>
        <v>NO</v>
      </c>
      <c r="AG76" s="118" t="str">
        <f aca="false">IF(AND(OR($AU76="Int PU",$AU76="Int PD"),OR(AND($AY76&lt;&gt;"",$AY76&lt;&gt;"0"),AND($AZ76&lt;&gt;"",$AZ76&lt;&gt;"0"))),"INVALID",IF(OR($AS76=$G76,$AU76="Int PD"),"PULL_DOWN",IF(OR($AU76="Int PU",AND($AF76="YES",OR($AY76="",$AY76="0"),OR($AZ76="",$AZ76="0"),OR($AT76="Input",$AT76="Bidirectional"))),"PULL_UP","NORMAL")))</f>
        <v>PULL_DOWN</v>
      </c>
      <c r="AH76" s="118" t="str">
        <f aca="false">IF($AU76="Z","TRISTATE",IF($AS76=$G76,"TRISTATE","NORMAL"))</f>
        <v>TRISTATE</v>
      </c>
      <c r="AI76" s="118" t="str">
        <f aca="false">IF(OR($AS76=$G76,$AT76="Output"),"DISABLE","ENABLE")</f>
        <v>DISABLE</v>
      </c>
      <c r="AJ76" s="136" t="str">
        <f aca="false">IF($AS76&lt;&gt;$H76,"N/A",IF($AU76="Drive 1", "1", IF($AU76="Drive 0", "0", "")))</f>
        <v>N/A</v>
      </c>
      <c r="AK76" s="121" t="n">
        <f aca="false">TRUE()</f>
        <v>1</v>
      </c>
      <c r="AL76" s="121" t="n">
        <f aca="false">TRUE()</f>
        <v>1</v>
      </c>
      <c r="AM76" s="121" t="n">
        <f aca="false">TRUE()</f>
        <v>1</v>
      </c>
      <c r="AN76" s="121" t="n">
        <f aca="false">TRUE()</f>
        <v>1</v>
      </c>
      <c r="AO76" s="121" t="n">
        <f aca="false">TRUE()</f>
        <v>1</v>
      </c>
      <c r="AP76" s="121" t="n">
        <f aca="false">TRUE()</f>
        <v>1</v>
      </c>
      <c r="AQ76" s="121" t="n">
        <f aca="false">TRUE()</f>
        <v>1</v>
      </c>
      <c r="AR76" s="122" t="str">
        <f aca="false">IF(AND($AK76:$AQ76), "VALID", "INVALID")</f>
        <v>VALID</v>
      </c>
      <c r="AS76" s="137" t="s">
        <v>600</v>
      </c>
      <c r="AT76" s="138" t="s">
        <v>132</v>
      </c>
      <c r="AU76" s="125"/>
      <c r="AV76" s="139"/>
      <c r="AW76" s="139"/>
      <c r="AX76" s="139"/>
      <c r="AY76" s="125"/>
      <c r="AZ76" s="125"/>
      <c r="BA76" s="140"/>
      <c r="BB76" s="139"/>
      <c r="BC76" s="141" t="s">
        <v>133</v>
      </c>
      <c r="BD76" s="46" t="s">
        <v>24</v>
      </c>
    </row>
    <row r="77" customFormat="false" ht="12.95" hidden="true" customHeight="true" outlineLevel="0" collapsed="false">
      <c r="A77" s="131"/>
      <c r="B77" s="132"/>
      <c r="C77" s="132"/>
      <c r="D77" s="133" t="s">
        <v>601</v>
      </c>
      <c r="E77" s="134" t="s">
        <v>602</v>
      </c>
      <c r="F77" s="134" t="s">
        <v>603</v>
      </c>
      <c r="G77" s="108" t="s">
        <v>604</v>
      </c>
      <c r="H77" s="109"/>
      <c r="I77" s="110" t="s">
        <v>601</v>
      </c>
      <c r="J77" s="110"/>
      <c r="K77" s="110"/>
      <c r="L77" s="111"/>
      <c r="M77" s="109"/>
      <c r="N77" s="110" t="s">
        <v>95</v>
      </c>
      <c r="O77" s="110"/>
      <c r="P77" s="110"/>
      <c r="Q77" s="111"/>
      <c r="R77" s="179"/>
      <c r="S77" s="179"/>
      <c r="T77" s="179"/>
      <c r="U77" s="179"/>
      <c r="V77" s="179"/>
      <c r="W77" s="179"/>
      <c r="X77" s="106" t="s">
        <v>571</v>
      </c>
      <c r="Y77" s="115"/>
      <c r="Z77" s="115"/>
      <c r="AA77" s="106" t="s">
        <v>131</v>
      </c>
      <c r="AB77" s="106" t="n">
        <f aca="false">FALSE()</f>
        <v>0</v>
      </c>
      <c r="AC77" s="106"/>
      <c r="AD77" s="106"/>
      <c r="AE77" s="180"/>
      <c r="AF77" s="118" t="str">
        <f aca="false">IF($AS77=$I77,"YES","NO")</f>
        <v>NO</v>
      </c>
      <c r="AG77" s="118" t="str">
        <f aca="false">IF(AND(OR($AU77="Int PU",$AU77="Int PD"),OR(AND($AY77&lt;&gt;"",$AY77&lt;&gt;"0"),AND($AZ77&lt;&gt;"",$AZ77&lt;&gt;"0"))),"INVALID",IF(OR($AS77=$G77,$AU77="Int PD"),"PULL_DOWN",IF(OR($AU77="Int PU",AND($AF77="YES",OR($AY77="",$AY77="0"),OR($AZ77="",$AZ77="0"),OR($AT77="Input",$AT77="Bidirectional"))),"PULL_UP","NORMAL")))</f>
        <v>PULL_DOWN</v>
      </c>
      <c r="AH77" s="118" t="str">
        <f aca="false">IF($AU77="Z","TRISTATE",IF($AS77=$G77,"TRISTATE","NORMAL"))</f>
        <v>TRISTATE</v>
      </c>
      <c r="AI77" s="118" t="str">
        <f aca="false">IF(OR($AS77=$G77,$AT77="Output"),"DISABLE","ENABLE")</f>
        <v>DISABLE</v>
      </c>
      <c r="AJ77" s="136" t="str">
        <f aca="false">IF($AS77&lt;&gt;$H77,"N/A",IF($AU77="Drive 1", "1", IF($AU77="Drive 0", "0", "")))</f>
        <v>N/A</v>
      </c>
      <c r="AK77" s="121" t="n">
        <f aca="false">TRUE()</f>
        <v>1</v>
      </c>
      <c r="AL77" s="121" t="n">
        <f aca="false">TRUE()</f>
        <v>1</v>
      </c>
      <c r="AM77" s="121" t="n">
        <f aca="false">TRUE()</f>
        <v>1</v>
      </c>
      <c r="AN77" s="121" t="n">
        <f aca="false">TRUE()</f>
        <v>1</v>
      </c>
      <c r="AO77" s="121" t="n">
        <f aca="false">TRUE()</f>
        <v>1</v>
      </c>
      <c r="AP77" s="121" t="n">
        <f aca="false">TRUE()</f>
        <v>1</v>
      </c>
      <c r="AQ77" s="121" t="n">
        <f aca="false">TRUE()</f>
        <v>1</v>
      </c>
      <c r="AR77" s="122" t="str">
        <f aca="false">IF(AND($AK77:$AQ77), "VALID", "INVALID")</f>
        <v>VALID</v>
      </c>
      <c r="AS77" s="137" t="s">
        <v>604</v>
      </c>
      <c r="AT77" s="138" t="s">
        <v>132</v>
      </c>
      <c r="AU77" s="125"/>
      <c r="AV77" s="139"/>
      <c r="AW77" s="139"/>
      <c r="AX77" s="139"/>
      <c r="AY77" s="125"/>
      <c r="AZ77" s="125"/>
      <c r="BA77" s="140"/>
      <c r="BB77" s="139"/>
      <c r="BC77" s="141" t="s">
        <v>133</v>
      </c>
      <c r="BD77" s="46" t="s">
        <v>24</v>
      </c>
    </row>
    <row r="78" customFormat="false" ht="12.95" hidden="true" customHeight="true" outlineLevel="0" collapsed="false">
      <c r="A78" s="131"/>
      <c r="B78" s="132"/>
      <c r="C78" s="132"/>
      <c r="D78" s="133" t="s">
        <v>605</v>
      </c>
      <c r="E78" s="134" t="s">
        <v>606</v>
      </c>
      <c r="F78" s="134" t="s">
        <v>607</v>
      </c>
      <c r="G78" s="108" t="s">
        <v>608</v>
      </c>
      <c r="H78" s="109"/>
      <c r="I78" s="110" t="s">
        <v>605</v>
      </c>
      <c r="J78" s="110"/>
      <c r="K78" s="110"/>
      <c r="L78" s="111"/>
      <c r="M78" s="109"/>
      <c r="N78" s="110" t="s">
        <v>95</v>
      </c>
      <c r="O78" s="110"/>
      <c r="P78" s="110"/>
      <c r="Q78" s="111"/>
      <c r="R78" s="179"/>
      <c r="S78" s="179"/>
      <c r="T78" s="179"/>
      <c r="U78" s="179"/>
      <c r="V78" s="179"/>
      <c r="W78" s="179"/>
      <c r="X78" s="106" t="s">
        <v>571</v>
      </c>
      <c r="Y78" s="115"/>
      <c r="Z78" s="115"/>
      <c r="AA78" s="106" t="s">
        <v>131</v>
      </c>
      <c r="AB78" s="106" t="n">
        <f aca="false">FALSE()</f>
        <v>0</v>
      </c>
      <c r="AC78" s="106"/>
      <c r="AD78" s="106"/>
      <c r="AE78" s="180"/>
      <c r="AF78" s="118" t="str">
        <f aca="false">IF($AS78=$I78,"YES","NO")</f>
        <v>NO</v>
      </c>
      <c r="AG78" s="118" t="str">
        <f aca="false">IF(AND(OR($AU78="Int PU",$AU78="Int PD"),OR(AND($AY78&lt;&gt;"",$AY78&lt;&gt;"0"),AND($AZ78&lt;&gt;"",$AZ78&lt;&gt;"0"))),"INVALID",IF(OR($AS78=$G78,$AU78="Int PD"),"PULL_DOWN",IF(OR($AU78="Int PU",AND($AF78="YES",OR($AY78="",$AY78="0"),OR($AZ78="",$AZ78="0"),OR($AT78="Input",$AT78="Bidirectional"))),"PULL_UP","NORMAL")))</f>
        <v>PULL_DOWN</v>
      </c>
      <c r="AH78" s="118" t="str">
        <f aca="false">IF($AU78="Z","TRISTATE",IF($AS78=$G78,"TRISTATE","NORMAL"))</f>
        <v>TRISTATE</v>
      </c>
      <c r="AI78" s="118" t="str">
        <f aca="false">IF(OR($AS78=$G78,$AT78="Output"),"DISABLE","ENABLE")</f>
        <v>DISABLE</v>
      </c>
      <c r="AJ78" s="136" t="str">
        <f aca="false">IF($AS78&lt;&gt;$H78,"N/A",IF($AU78="Drive 1", "1", IF($AU78="Drive 0", "0", "")))</f>
        <v>N/A</v>
      </c>
      <c r="AK78" s="121" t="n">
        <f aca="false">TRUE()</f>
        <v>1</v>
      </c>
      <c r="AL78" s="121" t="n">
        <f aca="false">TRUE()</f>
        <v>1</v>
      </c>
      <c r="AM78" s="121" t="n">
        <f aca="false">TRUE()</f>
        <v>1</v>
      </c>
      <c r="AN78" s="121" t="n">
        <f aca="false">TRUE()</f>
        <v>1</v>
      </c>
      <c r="AO78" s="121" t="n">
        <f aca="false">TRUE()</f>
        <v>1</v>
      </c>
      <c r="AP78" s="121" t="n">
        <f aca="false">TRUE()</f>
        <v>1</v>
      </c>
      <c r="AQ78" s="121" t="n">
        <f aca="false">TRUE()</f>
        <v>1</v>
      </c>
      <c r="AR78" s="122" t="str">
        <f aca="false">IF(AND($AK78:$AQ78), "VALID", "INVALID")</f>
        <v>VALID</v>
      </c>
      <c r="AS78" s="158" t="s">
        <v>608</v>
      </c>
      <c r="AT78" s="159" t="s">
        <v>132</v>
      </c>
      <c r="AU78" s="160"/>
      <c r="AV78" s="161"/>
      <c r="AW78" s="139"/>
      <c r="AX78" s="139"/>
      <c r="AY78" s="160"/>
      <c r="AZ78" s="160"/>
      <c r="BA78" s="162"/>
      <c r="BB78" s="161"/>
      <c r="BC78" s="141" t="s">
        <v>133</v>
      </c>
      <c r="BD78" s="46" t="s">
        <v>24</v>
      </c>
    </row>
    <row r="79" customFormat="false" ht="12.95" hidden="true" customHeight="true" outlineLevel="0" collapsed="false">
      <c r="A79" s="131"/>
      <c r="B79" s="132"/>
      <c r="C79" s="132"/>
      <c r="D79" s="133" t="s">
        <v>609</v>
      </c>
      <c r="E79" s="134" t="s">
        <v>610</v>
      </c>
      <c r="F79" s="134" t="s">
        <v>611</v>
      </c>
      <c r="G79" s="108" t="s">
        <v>612</v>
      </c>
      <c r="H79" s="109"/>
      <c r="I79" s="110" t="s">
        <v>609</v>
      </c>
      <c r="J79" s="110"/>
      <c r="K79" s="110"/>
      <c r="L79" s="111"/>
      <c r="M79" s="109"/>
      <c r="N79" s="110" t="s">
        <v>155</v>
      </c>
      <c r="O79" s="110"/>
      <c r="P79" s="110"/>
      <c r="Q79" s="111"/>
      <c r="R79" s="179"/>
      <c r="S79" s="179"/>
      <c r="T79" s="179"/>
      <c r="U79" s="179"/>
      <c r="V79" s="179"/>
      <c r="W79" s="179"/>
      <c r="X79" s="106" t="s">
        <v>571</v>
      </c>
      <c r="Y79" s="115"/>
      <c r="Z79" s="115"/>
      <c r="AA79" s="106"/>
      <c r="AB79" s="106" t="n">
        <f aca="false">FALSE()</f>
        <v>0</v>
      </c>
      <c r="AC79" s="106"/>
      <c r="AD79" s="106"/>
      <c r="AE79" s="180"/>
      <c r="AF79" s="118" t="str">
        <f aca="false">IF($AS79=$I79,"YES","NO")</f>
        <v>NO</v>
      </c>
      <c r="AG79" s="118" t="str">
        <f aca="false">IF(AND(OR($AU79="Int PU",$AU79="Int PD"),OR(AND($AY79&lt;&gt;"",$AY79&lt;&gt;"0"),AND($AZ79&lt;&gt;"",$AZ79&lt;&gt;"0"))),"INVALID",IF(OR($AS79=$G79,$AU79="Int PD"),"PULL_DOWN",IF(OR($AU79="Int PU",AND($AF79="YES",OR($AY79="",$AY79="0"),OR($AZ79="",$AZ79="0"),OR($AT79="Input",$AT79="Bidirectional"))),"PULL_UP","NORMAL")))</f>
        <v>PULL_DOWN</v>
      </c>
      <c r="AH79" s="118" t="str">
        <f aca="false">IF($AU79="Z","TRISTATE",IF($AS79=$G79,"TRISTATE","NORMAL"))</f>
        <v>TRISTATE</v>
      </c>
      <c r="AI79" s="118" t="str">
        <f aca="false">IF(OR($AS79=$G79,$AT79="Output"),"DISABLE","ENABLE")</f>
        <v>DISABLE</v>
      </c>
      <c r="AJ79" s="136" t="str">
        <f aca="false">IF($AS79&lt;&gt;$H79,"N/A",IF($AU79="Drive 1", "1", IF($AU79="Drive 0", "0", "")))</f>
        <v>N/A</v>
      </c>
      <c r="AK79" s="121" t="n">
        <f aca="false">TRUE()</f>
        <v>1</v>
      </c>
      <c r="AL79" s="121" t="n">
        <f aca="false">TRUE()</f>
        <v>1</v>
      </c>
      <c r="AM79" s="121" t="n">
        <f aca="false">TRUE()</f>
        <v>1</v>
      </c>
      <c r="AN79" s="121" t="n">
        <f aca="false">TRUE()</f>
        <v>1</v>
      </c>
      <c r="AO79" s="121" t="n">
        <f aca="false">TRUE()</f>
        <v>1</v>
      </c>
      <c r="AP79" s="121" t="n">
        <f aca="false">TRUE()</f>
        <v>1</v>
      </c>
      <c r="AQ79" s="121" t="n">
        <f aca="false">TRUE()</f>
        <v>1</v>
      </c>
      <c r="AR79" s="122" t="str">
        <f aca="false">IF(AND($AK79:$AQ79), "VALID", "INVALID")</f>
        <v>VALID</v>
      </c>
      <c r="AS79" s="158" t="s">
        <v>612</v>
      </c>
      <c r="AT79" s="159" t="s">
        <v>132</v>
      </c>
      <c r="AU79" s="160"/>
      <c r="AV79" s="161"/>
      <c r="AW79" s="139"/>
      <c r="AX79" s="139"/>
      <c r="AY79" s="160"/>
      <c r="AZ79" s="160"/>
      <c r="BA79" s="162"/>
      <c r="BB79" s="161"/>
      <c r="BC79" s="141" t="s">
        <v>133</v>
      </c>
      <c r="BD79" s="46" t="s">
        <v>24</v>
      </c>
    </row>
    <row r="80" customFormat="false" ht="12.95" hidden="true" customHeight="true" outlineLevel="0" collapsed="false">
      <c r="A80" s="131"/>
      <c r="B80" s="132"/>
      <c r="C80" s="132"/>
      <c r="D80" s="133" t="s">
        <v>613</v>
      </c>
      <c r="E80" s="134" t="s">
        <v>614</v>
      </c>
      <c r="F80" s="134" t="s">
        <v>615</v>
      </c>
      <c r="G80" s="108" t="s">
        <v>616</v>
      </c>
      <c r="H80" s="109"/>
      <c r="I80" s="110" t="s">
        <v>613</v>
      </c>
      <c r="J80" s="110"/>
      <c r="K80" s="110"/>
      <c r="L80" s="111"/>
      <c r="M80" s="109"/>
      <c r="N80" s="110" t="s">
        <v>155</v>
      </c>
      <c r="O80" s="110"/>
      <c r="P80" s="110"/>
      <c r="Q80" s="111"/>
      <c r="R80" s="179"/>
      <c r="S80" s="179"/>
      <c r="T80" s="179"/>
      <c r="U80" s="179"/>
      <c r="V80" s="179"/>
      <c r="W80" s="179"/>
      <c r="X80" s="106" t="s">
        <v>571</v>
      </c>
      <c r="Y80" s="115"/>
      <c r="Z80" s="115"/>
      <c r="AA80" s="106"/>
      <c r="AB80" s="106" t="n">
        <f aca="false">FALSE()</f>
        <v>0</v>
      </c>
      <c r="AC80" s="106"/>
      <c r="AD80" s="106"/>
      <c r="AE80" s="180"/>
      <c r="AF80" s="118" t="str">
        <f aca="false">IF($AS80=$I80,"YES","NO")</f>
        <v>NO</v>
      </c>
      <c r="AG80" s="118" t="str">
        <f aca="false">IF(AND(OR($AU80="Int PU",$AU80="Int PD"),OR(AND($AY80&lt;&gt;"",$AY80&lt;&gt;"0"),AND($AZ80&lt;&gt;"",$AZ80&lt;&gt;"0"))),"INVALID",IF(OR($AS80=$G80,$AU80="Int PD"),"PULL_DOWN",IF(OR($AU80="Int PU",AND($AF80="YES",OR($AY80="",$AY80="0"),OR($AZ80="",$AZ80="0"),OR($AT80="Input",$AT80="Bidirectional"))),"PULL_UP","NORMAL")))</f>
        <v>PULL_DOWN</v>
      </c>
      <c r="AH80" s="118" t="str">
        <f aca="false">IF($AU80="Z","TRISTATE",IF($AS80=$G80,"TRISTATE","NORMAL"))</f>
        <v>TRISTATE</v>
      </c>
      <c r="AI80" s="118" t="str">
        <f aca="false">IF(OR($AS80=$G80,$AT80="Output"),"DISABLE","ENABLE")</f>
        <v>DISABLE</v>
      </c>
      <c r="AJ80" s="136" t="str">
        <f aca="false">IF($AS80&lt;&gt;$H80,"N/A",IF($AU80="Drive 1", "1", IF($AU80="Drive 0", "0", "")))</f>
        <v>N/A</v>
      </c>
      <c r="AK80" s="121" t="n">
        <f aca="false">TRUE()</f>
        <v>1</v>
      </c>
      <c r="AL80" s="121" t="n">
        <f aca="false">TRUE()</f>
        <v>1</v>
      </c>
      <c r="AM80" s="121" t="n">
        <f aca="false">TRUE()</f>
        <v>1</v>
      </c>
      <c r="AN80" s="121" t="n">
        <f aca="false">TRUE()</f>
        <v>1</v>
      </c>
      <c r="AO80" s="121" t="n">
        <f aca="false">TRUE()</f>
        <v>1</v>
      </c>
      <c r="AP80" s="121" t="n">
        <f aca="false">TRUE()</f>
        <v>1</v>
      </c>
      <c r="AQ80" s="121" t="n">
        <f aca="false">TRUE()</f>
        <v>1</v>
      </c>
      <c r="AR80" s="122" t="str">
        <f aca="false">IF(AND($AK80:$AQ80), "VALID", "INVALID")</f>
        <v>VALID</v>
      </c>
      <c r="AS80" s="158" t="s">
        <v>616</v>
      </c>
      <c r="AT80" s="159" t="s">
        <v>132</v>
      </c>
      <c r="AU80" s="160"/>
      <c r="AV80" s="161"/>
      <c r="AW80" s="139"/>
      <c r="AX80" s="139"/>
      <c r="AY80" s="160"/>
      <c r="AZ80" s="160"/>
      <c r="BA80" s="162"/>
      <c r="BB80" s="161"/>
      <c r="BC80" s="141" t="s">
        <v>133</v>
      </c>
      <c r="BD80" s="46" t="s">
        <v>24</v>
      </c>
    </row>
    <row r="81" customFormat="false" ht="12.95" hidden="true" customHeight="true" outlineLevel="0" collapsed="false">
      <c r="A81" s="131"/>
      <c r="B81" s="132"/>
      <c r="C81" s="132"/>
      <c r="D81" s="133" t="s">
        <v>617</v>
      </c>
      <c r="E81" s="134" t="s">
        <v>615</v>
      </c>
      <c r="F81" s="134" t="s">
        <v>582</v>
      </c>
      <c r="G81" s="108" t="s">
        <v>618</v>
      </c>
      <c r="H81" s="109"/>
      <c r="I81" s="110" t="s">
        <v>617</v>
      </c>
      <c r="J81" s="110"/>
      <c r="K81" s="110"/>
      <c r="L81" s="111"/>
      <c r="M81" s="114"/>
      <c r="N81" s="114"/>
      <c r="O81" s="114"/>
      <c r="P81" s="114"/>
      <c r="Q81" s="191"/>
      <c r="R81" s="179"/>
      <c r="S81" s="179"/>
      <c r="T81" s="179"/>
      <c r="U81" s="179"/>
      <c r="V81" s="179"/>
      <c r="W81" s="179"/>
      <c r="X81" s="192"/>
      <c r="Y81" s="193"/>
      <c r="Z81" s="193"/>
      <c r="AA81" s="194"/>
      <c r="AB81" s="194"/>
      <c r="AC81" s="194"/>
      <c r="AD81" s="194"/>
      <c r="AE81" s="195"/>
      <c r="AF81" s="196"/>
      <c r="AG81" s="196"/>
      <c r="AH81" s="196"/>
      <c r="AI81" s="196"/>
      <c r="AJ81" s="197"/>
      <c r="AK81" s="121" t="n">
        <f aca="false">TRUE()</f>
        <v>1</v>
      </c>
      <c r="AL81" s="121" t="n">
        <f aca="false">TRUE()</f>
        <v>1</v>
      </c>
      <c r="AM81" s="121" t="n">
        <f aca="false">TRUE()</f>
        <v>1</v>
      </c>
      <c r="AN81" s="121" t="n">
        <f aca="false">TRUE()</f>
        <v>1</v>
      </c>
      <c r="AO81" s="121" t="n">
        <f aca="false">TRUE()</f>
        <v>1</v>
      </c>
      <c r="AP81" s="121" t="n">
        <f aca="false">TRUE()</f>
        <v>1</v>
      </c>
      <c r="AQ81" s="121" t="n">
        <f aca="false">TRUE()</f>
        <v>1</v>
      </c>
      <c r="AR81" s="122" t="str">
        <f aca="false">IF(AND($AK81:$AQ81), "VALID", "INVALID")</f>
        <v>VALID</v>
      </c>
      <c r="AS81" s="164" t="s">
        <v>617</v>
      </c>
      <c r="AT81" s="139"/>
      <c r="AU81" s="139"/>
      <c r="AV81" s="139"/>
      <c r="AW81" s="139"/>
      <c r="AX81" s="139"/>
      <c r="AY81" s="125"/>
      <c r="AZ81" s="125" t="n">
        <v>100</v>
      </c>
      <c r="BA81" s="198"/>
      <c r="BB81" s="139"/>
      <c r="BC81" s="141" t="s">
        <v>617</v>
      </c>
      <c r="BD81" s="130" t="s">
        <v>572</v>
      </c>
    </row>
    <row r="82" s="103" customFormat="true" ht="18" hidden="true" customHeight="true" outlineLevel="0" collapsed="false">
      <c r="A82" s="213" t="s">
        <v>619</v>
      </c>
      <c r="B82" s="214"/>
      <c r="C82" s="214"/>
      <c r="D82" s="215" t="s">
        <v>619</v>
      </c>
      <c r="E82" s="201"/>
      <c r="F82" s="201"/>
      <c r="G82" s="201"/>
      <c r="H82" s="202"/>
      <c r="I82" s="202"/>
      <c r="J82" s="202"/>
      <c r="K82" s="202"/>
      <c r="L82" s="202"/>
      <c r="M82" s="201"/>
      <c r="N82" s="201"/>
      <c r="O82" s="201"/>
      <c r="P82" s="201"/>
      <c r="Q82" s="201"/>
      <c r="R82" s="201"/>
      <c r="S82" s="201"/>
      <c r="T82" s="201"/>
      <c r="U82" s="201"/>
      <c r="V82" s="201"/>
      <c r="W82" s="201"/>
      <c r="X82" s="201"/>
      <c r="Y82" s="203"/>
      <c r="Z82" s="203"/>
      <c r="AA82" s="204"/>
      <c r="AB82" s="204"/>
      <c r="AC82" s="204"/>
      <c r="AD82" s="204"/>
      <c r="AE82" s="204"/>
      <c r="AF82" s="204"/>
      <c r="AG82" s="204"/>
      <c r="AH82" s="204"/>
      <c r="AI82" s="204"/>
      <c r="AJ82" s="204"/>
      <c r="AK82" s="204"/>
      <c r="AL82" s="204"/>
      <c r="AM82" s="204"/>
      <c r="AN82" s="204"/>
      <c r="AO82" s="204"/>
      <c r="AP82" s="204"/>
      <c r="AQ82" s="204"/>
      <c r="AR82" s="204"/>
      <c r="AS82" s="205"/>
      <c r="AT82" s="205"/>
      <c r="AU82" s="189"/>
      <c r="AV82" s="189"/>
      <c r="AW82" s="189"/>
      <c r="AX82" s="189"/>
      <c r="AY82" s="189"/>
      <c r="AZ82" s="189"/>
      <c r="BA82" s="189"/>
      <c r="BB82" s="101" t="s">
        <v>87</v>
      </c>
      <c r="BC82" s="189"/>
      <c r="BD82" s="190"/>
    </row>
    <row r="83" customFormat="false" ht="12.95" hidden="true" customHeight="true" outlineLevel="0" collapsed="false">
      <c r="A83" s="173" t="s">
        <v>620</v>
      </c>
      <c r="B83" s="105" t="n">
        <v>229</v>
      </c>
      <c r="C83" s="105"/>
      <c r="D83" s="106" t="s">
        <v>621</v>
      </c>
      <c r="E83" s="107" t="s">
        <v>622</v>
      </c>
      <c r="F83" s="107" t="s">
        <v>623</v>
      </c>
      <c r="G83" s="108" t="s">
        <v>624</v>
      </c>
      <c r="H83" s="109" t="s">
        <v>625</v>
      </c>
      <c r="I83" s="110" t="s">
        <v>621</v>
      </c>
      <c r="J83" s="110"/>
      <c r="K83" s="110"/>
      <c r="L83" s="111"/>
      <c r="M83" s="109" t="s">
        <v>95</v>
      </c>
      <c r="N83" s="110" t="s">
        <v>96</v>
      </c>
      <c r="O83" s="110"/>
      <c r="P83" s="110"/>
      <c r="Q83" s="111"/>
      <c r="R83" s="107" t="s">
        <v>626</v>
      </c>
      <c r="S83" s="107" t="s">
        <v>98</v>
      </c>
      <c r="T83" s="107" t="s">
        <v>99</v>
      </c>
      <c r="U83" s="107" t="s">
        <v>100</v>
      </c>
      <c r="V83" s="113" t="s">
        <v>98</v>
      </c>
      <c r="W83" s="114" t="s">
        <v>627</v>
      </c>
      <c r="X83" s="106" t="s">
        <v>628</v>
      </c>
      <c r="Y83" s="115"/>
      <c r="Z83" s="115"/>
      <c r="AA83" s="106" t="s">
        <v>103</v>
      </c>
      <c r="AB83" s="106" t="n">
        <f aca="false">FALSE()</f>
        <v>0</v>
      </c>
      <c r="AC83" s="106"/>
      <c r="AD83" s="106"/>
      <c r="AE83" s="116" t="str">
        <f aca="false">IF(OR($AS83="",$AS83=$G83),$V83,IF($AS83=$H83,SUBSTITUTE(SUBSTITUTE($AS83,"GPIO3_","GPIO_"),".0",""),IF($AS83=$I83,$R83,IF($AS83=$J83,$S83,IF($AS83=$K83,$T83,IF($AS83=$L83,$U83,"INVALID"))))))</f>
        <v>SDMMC3</v>
      </c>
      <c r="AF83" s="135"/>
      <c r="AG83" s="118" t="str">
        <f aca="false">IF(AND(OR($AU83="Int PU",$AU83="Int PD"),OR(AND($AY83&lt;&gt;"",$AY83&lt;&gt;"0"),AND($AZ83&lt;&gt;"",$AZ83&lt;&gt;"0"))),"INVALID",IF(OR($AS83=$G83,$AU83="Int PD"),"PULL_DOWN",IF(OR($AU83="Int PU",AND($AF83="YES",OR($AY83="",$AY83="0"),OR($AZ83="",$AZ83="0"),OR($AT83="Input",$AT83="Bidirectional"))),"PULL_UP","NORMAL")))</f>
        <v>NORMAL</v>
      </c>
      <c r="AH83" s="118" t="str">
        <f aca="false">IF($AU83="Z","TRISTATE",IF($AS83=$G83,"TRISTATE","NORMAL"))</f>
        <v>NORMAL</v>
      </c>
      <c r="AI83" s="118" t="str">
        <f aca="false">IF($AS83=$I83,"ENABLE",IF(OR($AS83=$G83,$AT83="Output"),"DISABLE","ENABLE"))</f>
        <v>ENABLE</v>
      </c>
      <c r="AJ83" s="136" t="str">
        <f aca="false">IF($AS83&lt;&gt;$H83,"N/A",IF($AU83="Drive 1", "1", IF($AU83="Drive 0", "0", "")))</f>
        <v>N/A</v>
      </c>
      <c r="AK83" s="121" t="n">
        <f aca="false">TRUE()</f>
        <v>1</v>
      </c>
      <c r="AL83" s="121" t="n">
        <f aca="false">TRUE()</f>
        <v>1</v>
      </c>
      <c r="AM83" s="121" t="n">
        <f aca="false">TRUE()</f>
        <v>1</v>
      </c>
      <c r="AN83" s="121" t="n">
        <f aca="false">TRUE()</f>
        <v>1</v>
      </c>
      <c r="AO83" s="121" t="n">
        <f aca="false">TRUE()</f>
        <v>1</v>
      </c>
      <c r="AP83" s="121" t="n">
        <f aca="false">TRUE()</f>
        <v>1</v>
      </c>
      <c r="AQ83" s="121" t="n">
        <f aca="false">TRUE()</f>
        <v>1</v>
      </c>
      <c r="AR83" s="122" t="str">
        <f aca="false">IF(AND($AK83:$AQ83), "VALID", "INVALID")</f>
        <v>VALID</v>
      </c>
      <c r="AS83" s="123" t="s">
        <v>621</v>
      </c>
      <c r="AT83" s="124" t="s">
        <v>119</v>
      </c>
      <c r="AU83" s="125"/>
      <c r="AV83" s="126"/>
      <c r="AW83" s="126"/>
      <c r="AX83" s="126"/>
      <c r="AY83" s="127"/>
      <c r="AZ83" s="127"/>
      <c r="BA83" s="128" t="s">
        <v>292</v>
      </c>
      <c r="BB83" s="126"/>
      <c r="BC83" s="129" t="s">
        <v>629</v>
      </c>
      <c r="BD83" s="216" t="s">
        <v>630</v>
      </c>
    </row>
    <row r="84" customFormat="false" ht="12.95" hidden="true" customHeight="true" outlineLevel="0" collapsed="false">
      <c r="A84" s="173" t="s">
        <v>631</v>
      </c>
      <c r="B84" s="105" t="n">
        <v>227</v>
      </c>
      <c r="C84" s="105"/>
      <c r="D84" s="106" t="s">
        <v>632</v>
      </c>
      <c r="E84" s="107" t="s">
        <v>633</v>
      </c>
      <c r="F84" s="107" t="s">
        <v>634</v>
      </c>
      <c r="G84" s="108" t="s">
        <v>635</v>
      </c>
      <c r="H84" s="109" t="s">
        <v>636</v>
      </c>
      <c r="I84" s="110" t="s">
        <v>632</v>
      </c>
      <c r="J84" s="110"/>
      <c r="K84" s="110"/>
      <c r="L84" s="111"/>
      <c r="M84" s="109" t="s">
        <v>95</v>
      </c>
      <c r="N84" s="110" t="s">
        <v>95</v>
      </c>
      <c r="O84" s="110"/>
      <c r="P84" s="110"/>
      <c r="Q84" s="111"/>
      <c r="R84" s="107" t="s">
        <v>626</v>
      </c>
      <c r="S84" s="107" t="s">
        <v>98</v>
      </c>
      <c r="T84" s="107" t="s">
        <v>99</v>
      </c>
      <c r="U84" s="107" t="s">
        <v>100</v>
      </c>
      <c r="V84" s="114" t="s">
        <v>98</v>
      </c>
      <c r="W84" s="114" t="s">
        <v>637</v>
      </c>
      <c r="X84" s="106" t="s">
        <v>628</v>
      </c>
      <c r="Y84" s="115"/>
      <c r="Z84" s="115"/>
      <c r="AA84" s="106" t="s">
        <v>131</v>
      </c>
      <c r="AB84" s="106" t="n">
        <f aca="false">FALSE()</f>
        <v>0</v>
      </c>
      <c r="AC84" s="106"/>
      <c r="AD84" s="106"/>
      <c r="AE84" s="116" t="str">
        <f aca="false">IF(OR($AS84="",$AS84=$G84),$V84,IF($AS84=$H84,SUBSTITUTE(SUBSTITUTE($AS84,"GPIO3_","GPIO_"),".0",""),IF($AS84=$I84,$R84,IF($AS84=$J84,$S84,IF($AS84=$K84,$T84,IF($AS84=$L84,$U84,"INVALID"))))))</f>
        <v>SDMMC3</v>
      </c>
      <c r="AF84" s="118" t="str">
        <f aca="false">IF($AS84=$I84,"YES","NO")</f>
        <v>YES</v>
      </c>
      <c r="AG84" s="118" t="str">
        <f aca="false">IF(AND(OR($AU84="Int PU",$AU84="Int PD"),OR(AND($AY84&lt;&gt;"",$AY84&lt;&gt;"0"),AND($AZ84&lt;&gt;"",$AZ84&lt;&gt;"0"))),"INVALID",IF(OR($AS84=$G84,$AU84="Int PD"),"PULL_DOWN",IF(OR($AU84="Int PU",AND($AF84="YES",OR($AY84="",$AY84="0"),OR($AZ84="",$AZ84="0"),OR($AT84="Input",$AT84="Bidirectional"))),"PULL_UP","NORMAL")))</f>
        <v>PULL_UP</v>
      </c>
      <c r="AH84" s="118" t="str">
        <f aca="false">IF($AU84="Z","TRISTATE",IF($AS84=$G84,"TRISTATE","NORMAL"))</f>
        <v>NORMAL</v>
      </c>
      <c r="AI84" s="118" t="str">
        <f aca="false">IF(OR($AS84=$G84,$AT84="Output"),"DISABLE","ENABLE")</f>
        <v>ENABLE</v>
      </c>
      <c r="AJ84" s="136" t="str">
        <f aca="false">IF($AS84&lt;&gt;$H84,"N/A",IF($AU84="Drive 1", "1", IF($AU84="Drive 0", "0", "")))</f>
        <v>N/A</v>
      </c>
      <c r="AK84" s="121" t="n">
        <f aca="false">TRUE()</f>
        <v>1</v>
      </c>
      <c r="AL84" s="121" t="n">
        <f aca="false">TRUE()</f>
        <v>1</v>
      </c>
      <c r="AM84" s="121" t="n">
        <f aca="false">TRUE()</f>
        <v>1</v>
      </c>
      <c r="AN84" s="121" t="n">
        <f aca="false">TRUE()</f>
        <v>1</v>
      </c>
      <c r="AO84" s="121" t="n">
        <f aca="false">TRUE()</f>
        <v>1</v>
      </c>
      <c r="AP84" s="121" t="n">
        <f aca="false">TRUE()</f>
        <v>1</v>
      </c>
      <c r="AQ84" s="121" t="n">
        <f aca="false">TRUE()</f>
        <v>1</v>
      </c>
      <c r="AR84" s="122" t="str">
        <f aca="false">IF(AND($AK84:$AQ84), "VALID", "INVALID")</f>
        <v>VALID</v>
      </c>
      <c r="AS84" s="137" t="s">
        <v>632</v>
      </c>
      <c r="AT84" s="138" t="s">
        <v>238</v>
      </c>
      <c r="AU84" s="125" t="s">
        <v>478</v>
      </c>
      <c r="AV84" s="139"/>
      <c r="AW84" s="139"/>
      <c r="AX84" s="139"/>
      <c r="AY84" s="125"/>
      <c r="AZ84" s="125"/>
      <c r="BA84" s="140"/>
      <c r="BB84" s="139"/>
      <c r="BC84" s="141" t="s">
        <v>638</v>
      </c>
      <c r="BD84" s="216"/>
    </row>
    <row r="85" customFormat="false" ht="12.95" hidden="true" customHeight="true" outlineLevel="0" collapsed="false">
      <c r="A85" s="173" t="s">
        <v>639</v>
      </c>
      <c r="B85" s="105" t="n">
        <v>219</v>
      </c>
      <c r="C85" s="105"/>
      <c r="D85" s="106" t="s">
        <v>640</v>
      </c>
      <c r="E85" s="107" t="s">
        <v>641</v>
      </c>
      <c r="F85" s="107" t="s">
        <v>642</v>
      </c>
      <c r="G85" s="108" t="s">
        <v>643</v>
      </c>
      <c r="H85" s="109" t="s">
        <v>644</v>
      </c>
      <c r="I85" s="110" t="s">
        <v>640</v>
      </c>
      <c r="J85" s="110"/>
      <c r="K85" s="110"/>
      <c r="L85" s="111"/>
      <c r="M85" s="109" t="s">
        <v>95</v>
      </c>
      <c r="N85" s="110" t="s">
        <v>95</v>
      </c>
      <c r="O85" s="110"/>
      <c r="P85" s="110"/>
      <c r="Q85" s="111"/>
      <c r="R85" s="107" t="s">
        <v>626</v>
      </c>
      <c r="S85" s="107" t="s">
        <v>98</v>
      </c>
      <c r="T85" s="107" t="s">
        <v>99</v>
      </c>
      <c r="U85" s="107" t="s">
        <v>100</v>
      </c>
      <c r="V85" s="114" t="s">
        <v>98</v>
      </c>
      <c r="W85" s="114" t="s">
        <v>645</v>
      </c>
      <c r="X85" s="106" t="s">
        <v>628</v>
      </c>
      <c r="Y85" s="115"/>
      <c r="Z85" s="115"/>
      <c r="AA85" s="106" t="s">
        <v>131</v>
      </c>
      <c r="AB85" s="106" t="n">
        <f aca="false">FALSE()</f>
        <v>0</v>
      </c>
      <c r="AC85" s="106"/>
      <c r="AD85" s="106"/>
      <c r="AE85" s="116" t="str">
        <f aca="false">IF(OR($AS85="",$AS85=$G85),$V85,IF($AS85=$H85,SUBSTITUTE(SUBSTITUTE($AS85,"GPIO3_","GPIO_"),".0",""),IF($AS85=$I85,$R85,IF($AS85=$J85,$S85,IF($AS85=$K85,$T85,IF($AS85=$L85,$U85,"INVALID"))))))</f>
        <v>SDMMC3</v>
      </c>
      <c r="AF85" s="118" t="str">
        <f aca="false">IF($AS85=$I85,"YES","NO")</f>
        <v>YES</v>
      </c>
      <c r="AG85" s="118" t="str">
        <f aca="false">IF(AND(OR($AU85="Int PU",$AU85="Int PD"),OR(AND($AY85&lt;&gt;"",$AY85&lt;&gt;"0"),AND($AZ85&lt;&gt;"",$AZ85&lt;&gt;"0"))),"INVALID",IF(OR($AS85=$G85,$AU85="Int PD"),"PULL_DOWN",IF(OR($AU85="Int PU",AND($AF85="YES",OR($AY85="",$AY85="0"),OR($AZ85="",$AZ85="0"),OR($AT85="Input",$AT85="Bidirectional"))),"PULL_UP","NORMAL")))</f>
        <v>PULL_UP</v>
      </c>
      <c r="AH85" s="118" t="str">
        <f aca="false">IF($AU85="Z","TRISTATE",IF($AS85=$G85,"TRISTATE","NORMAL"))</f>
        <v>NORMAL</v>
      </c>
      <c r="AI85" s="118" t="str">
        <f aca="false">IF(OR($AS85=$G85,$AT85="Output"),"DISABLE","ENABLE")</f>
        <v>ENABLE</v>
      </c>
      <c r="AJ85" s="136" t="str">
        <f aca="false">IF($AS85&lt;&gt;$H85,"N/A",IF($AU85="Drive 1", "1", IF($AU85="Drive 0", "0", "")))</f>
        <v>N/A</v>
      </c>
      <c r="AK85" s="121" t="n">
        <f aca="false">TRUE()</f>
        <v>1</v>
      </c>
      <c r="AL85" s="121" t="n">
        <f aca="false">TRUE()</f>
        <v>1</v>
      </c>
      <c r="AM85" s="121" t="n">
        <f aca="false">TRUE()</f>
        <v>1</v>
      </c>
      <c r="AN85" s="121" t="n">
        <f aca="false">TRUE()</f>
        <v>1</v>
      </c>
      <c r="AO85" s="121" t="n">
        <f aca="false">TRUE()</f>
        <v>1</v>
      </c>
      <c r="AP85" s="121" t="n">
        <f aca="false">TRUE()</f>
        <v>1</v>
      </c>
      <c r="AQ85" s="121" t="n">
        <f aca="false">TRUE()</f>
        <v>1</v>
      </c>
      <c r="AR85" s="122" t="str">
        <f aca="false">IF(AND($AK85:$AQ85), "VALID", "INVALID")</f>
        <v>VALID</v>
      </c>
      <c r="AS85" s="137" t="s">
        <v>640</v>
      </c>
      <c r="AT85" s="138" t="s">
        <v>238</v>
      </c>
      <c r="AU85" s="125" t="s">
        <v>478</v>
      </c>
      <c r="AV85" s="139"/>
      <c r="AW85" s="139"/>
      <c r="AX85" s="139"/>
      <c r="AY85" s="125"/>
      <c r="AZ85" s="125"/>
      <c r="BA85" s="140"/>
      <c r="BB85" s="139"/>
      <c r="BC85" s="141" t="s">
        <v>646</v>
      </c>
      <c r="BD85" s="216"/>
    </row>
    <row r="86" customFormat="false" ht="12.95" hidden="true" customHeight="true" outlineLevel="0" collapsed="false">
      <c r="A86" s="173" t="s">
        <v>647</v>
      </c>
      <c r="B86" s="105" t="n">
        <v>221</v>
      </c>
      <c r="C86" s="105"/>
      <c r="D86" s="106" t="s">
        <v>648</v>
      </c>
      <c r="E86" s="107" t="s">
        <v>649</v>
      </c>
      <c r="F86" s="107" t="s">
        <v>650</v>
      </c>
      <c r="G86" s="108" t="s">
        <v>651</v>
      </c>
      <c r="H86" s="109" t="s">
        <v>652</v>
      </c>
      <c r="I86" s="110" t="s">
        <v>648</v>
      </c>
      <c r="J86" s="110"/>
      <c r="K86" s="110"/>
      <c r="L86" s="111"/>
      <c r="M86" s="109" t="s">
        <v>95</v>
      </c>
      <c r="N86" s="110" t="s">
        <v>95</v>
      </c>
      <c r="O86" s="110"/>
      <c r="P86" s="110"/>
      <c r="Q86" s="111"/>
      <c r="R86" s="107" t="s">
        <v>626</v>
      </c>
      <c r="S86" s="107" t="s">
        <v>98</v>
      </c>
      <c r="T86" s="107" t="s">
        <v>99</v>
      </c>
      <c r="U86" s="107" t="s">
        <v>100</v>
      </c>
      <c r="V86" s="114" t="s">
        <v>98</v>
      </c>
      <c r="W86" s="114" t="s">
        <v>653</v>
      </c>
      <c r="X86" s="106" t="s">
        <v>628</v>
      </c>
      <c r="Y86" s="115" t="s">
        <v>654</v>
      </c>
      <c r="Z86" s="115"/>
      <c r="AA86" s="106" t="s">
        <v>131</v>
      </c>
      <c r="AB86" s="106" t="n">
        <f aca="false">FALSE()</f>
        <v>0</v>
      </c>
      <c r="AC86" s="106"/>
      <c r="AD86" s="106"/>
      <c r="AE86" s="116" t="str">
        <f aca="false">IF(OR($AS86="",$AS86=$G86),$V86,IF($AS86=$H86,SUBSTITUTE(SUBSTITUTE($AS86,"GPIO3_","GPIO_"),".0",""),IF($AS86=$I86,$R86,IF($AS86=$J86,$S86,IF($AS86=$K86,$T86,IF($AS86=$L86,$U86,"INVALID"))))))</f>
        <v>SDMMC3</v>
      </c>
      <c r="AF86" s="118" t="str">
        <f aca="false">IF($AS86=$I86,"YES","NO")</f>
        <v>YES</v>
      </c>
      <c r="AG86" s="118" t="str">
        <f aca="false">IF(AND(OR($AU86="Int PU",$AU86="Int PD"),OR(AND($AY86&lt;&gt;"",$AY86&lt;&gt;"0"),AND($AZ86&lt;&gt;"",$AZ86&lt;&gt;"0"))),"INVALID",IF(OR($AS86=$G86,$AU86="Int PD"),"PULL_DOWN",IF(OR($AU86="Int PU",AND($AF86="YES",OR($AY86="",$AY86="0"),OR($AZ86="",$AZ86="0"),OR($AT86="Input",$AT86="Bidirectional"))),"PULL_UP","NORMAL")))</f>
        <v>PULL_UP</v>
      </c>
      <c r="AH86" s="118" t="str">
        <f aca="false">IF($AU86="Z","TRISTATE",IF($AS86=$G86,"TRISTATE","NORMAL"))</f>
        <v>NORMAL</v>
      </c>
      <c r="AI86" s="118" t="str">
        <f aca="false">IF(OR($AS86=$G86,$AT86="Output"),"DISABLE","ENABLE")</f>
        <v>ENABLE</v>
      </c>
      <c r="AJ86" s="136" t="str">
        <f aca="false">IF($AS86&lt;&gt;$H86,"N/A",IF($AU86="Drive 1", "1", IF($AU86="Drive 0", "0", "")))</f>
        <v>N/A</v>
      </c>
      <c r="AK86" s="121" t="n">
        <f aca="false">TRUE()</f>
        <v>1</v>
      </c>
      <c r="AL86" s="121" t="n">
        <f aca="false">TRUE()</f>
        <v>1</v>
      </c>
      <c r="AM86" s="121" t="n">
        <f aca="false">TRUE()</f>
        <v>1</v>
      </c>
      <c r="AN86" s="121" t="n">
        <f aca="false">TRUE()</f>
        <v>1</v>
      </c>
      <c r="AO86" s="121" t="n">
        <f aca="false">TRUE()</f>
        <v>1</v>
      </c>
      <c r="AP86" s="121" t="n">
        <f aca="false">TRUE()</f>
        <v>1</v>
      </c>
      <c r="AQ86" s="121" t="n">
        <f aca="false">TRUE()</f>
        <v>1</v>
      </c>
      <c r="AR86" s="122" t="str">
        <f aca="false">IF(AND($AK86:$AQ86), "VALID", "INVALID")</f>
        <v>VALID</v>
      </c>
      <c r="AS86" s="137" t="s">
        <v>648</v>
      </c>
      <c r="AT86" s="138" t="s">
        <v>238</v>
      </c>
      <c r="AU86" s="125" t="s">
        <v>478</v>
      </c>
      <c r="AV86" s="125" t="s">
        <v>191</v>
      </c>
      <c r="AW86" s="139"/>
      <c r="AX86" s="139"/>
      <c r="AY86" s="125"/>
      <c r="AZ86" s="125"/>
      <c r="BA86" s="140"/>
      <c r="BB86" s="139"/>
      <c r="BC86" s="141" t="s">
        <v>655</v>
      </c>
      <c r="BD86" s="216"/>
    </row>
    <row r="87" customFormat="false" ht="12.95" hidden="true" customHeight="true" outlineLevel="0" collapsed="false">
      <c r="A87" s="173" t="s">
        <v>656</v>
      </c>
      <c r="B87" s="105" t="n">
        <v>223</v>
      </c>
      <c r="C87" s="105"/>
      <c r="D87" s="106" t="s">
        <v>657</v>
      </c>
      <c r="E87" s="107" t="s">
        <v>658</v>
      </c>
      <c r="F87" s="107" t="s">
        <v>659</v>
      </c>
      <c r="G87" s="108" t="s">
        <v>660</v>
      </c>
      <c r="H87" s="109" t="s">
        <v>661</v>
      </c>
      <c r="I87" s="110" t="s">
        <v>657</v>
      </c>
      <c r="J87" s="110"/>
      <c r="K87" s="110"/>
      <c r="L87" s="111"/>
      <c r="M87" s="109" t="s">
        <v>95</v>
      </c>
      <c r="N87" s="110" t="s">
        <v>95</v>
      </c>
      <c r="O87" s="110"/>
      <c r="P87" s="110"/>
      <c r="Q87" s="111"/>
      <c r="R87" s="107" t="s">
        <v>626</v>
      </c>
      <c r="S87" s="107" t="s">
        <v>98</v>
      </c>
      <c r="T87" s="107" t="s">
        <v>99</v>
      </c>
      <c r="U87" s="107" t="s">
        <v>100</v>
      </c>
      <c r="V87" s="114" t="s">
        <v>98</v>
      </c>
      <c r="W87" s="114" t="s">
        <v>662</v>
      </c>
      <c r="X87" s="106" t="s">
        <v>628</v>
      </c>
      <c r="Y87" s="115"/>
      <c r="Z87" s="115"/>
      <c r="AA87" s="106" t="s">
        <v>131</v>
      </c>
      <c r="AB87" s="106" t="n">
        <f aca="false">FALSE()</f>
        <v>0</v>
      </c>
      <c r="AC87" s="106"/>
      <c r="AD87" s="106"/>
      <c r="AE87" s="116" t="str">
        <f aca="false">IF(OR($AS87="",$AS87=$G87),$V87,IF($AS87=$H87,SUBSTITUTE(SUBSTITUTE($AS87,"GPIO3_","GPIO_"),".0",""),IF($AS87=$I87,$R87,IF($AS87=$J87,$S87,IF($AS87=$K87,$T87,IF($AS87=$L87,$U87,"INVALID"))))))</f>
        <v>SDMMC3</v>
      </c>
      <c r="AF87" s="118" t="str">
        <f aca="false">IF($AS87=$I87,"YES","NO")</f>
        <v>YES</v>
      </c>
      <c r="AG87" s="118" t="str">
        <f aca="false">IF(AND(OR($AU87="Int PU",$AU87="Int PD"),OR(AND($AY87&lt;&gt;"",$AY87&lt;&gt;"0"),AND($AZ87&lt;&gt;"",$AZ87&lt;&gt;"0"))),"INVALID",IF(OR($AS87=$G87,$AU87="Int PD"),"PULL_DOWN",IF(OR($AU87="Int PU",AND($AF87="YES",OR($AY87="",$AY87="0"),OR($AZ87="",$AZ87="0"),OR($AT87="Input",$AT87="Bidirectional"))),"PULL_UP","NORMAL")))</f>
        <v>PULL_UP</v>
      </c>
      <c r="AH87" s="118" t="str">
        <f aca="false">IF($AU87="Z","TRISTATE",IF($AS87=$G87,"TRISTATE","NORMAL"))</f>
        <v>NORMAL</v>
      </c>
      <c r="AI87" s="118" t="str">
        <f aca="false">IF(OR($AS87=$G87,$AT87="Output"),"DISABLE","ENABLE")</f>
        <v>ENABLE</v>
      </c>
      <c r="AJ87" s="136" t="str">
        <f aca="false">IF($AS87&lt;&gt;$H87,"N/A",IF($AU87="Drive 1", "1", IF($AU87="Drive 0", "0", "")))</f>
        <v>N/A</v>
      </c>
      <c r="AK87" s="121" t="n">
        <f aca="false">TRUE()</f>
        <v>1</v>
      </c>
      <c r="AL87" s="121" t="n">
        <f aca="false">TRUE()</f>
        <v>1</v>
      </c>
      <c r="AM87" s="121" t="n">
        <f aca="false">TRUE()</f>
        <v>1</v>
      </c>
      <c r="AN87" s="121" t="n">
        <f aca="false">TRUE()</f>
        <v>1</v>
      </c>
      <c r="AO87" s="121" t="n">
        <f aca="false">TRUE()</f>
        <v>1</v>
      </c>
      <c r="AP87" s="121" t="n">
        <f aca="false">TRUE()</f>
        <v>1</v>
      </c>
      <c r="AQ87" s="121" t="n">
        <f aca="false">TRUE()</f>
        <v>1</v>
      </c>
      <c r="AR87" s="122" t="str">
        <f aca="false">IF(AND($AK87:$AQ87), "VALID", "INVALID")</f>
        <v>VALID</v>
      </c>
      <c r="AS87" s="137" t="s">
        <v>657</v>
      </c>
      <c r="AT87" s="138" t="s">
        <v>238</v>
      </c>
      <c r="AU87" s="125" t="s">
        <v>478</v>
      </c>
      <c r="AV87" s="139"/>
      <c r="AW87" s="139"/>
      <c r="AX87" s="139"/>
      <c r="AY87" s="125"/>
      <c r="AZ87" s="125"/>
      <c r="BA87" s="140"/>
      <c r="BB87" s="139"/>
      <c r="BC87" s="141" t="s">
        <v>663</v>
      </c>
      <c r="BD87" s="216"/>
    </row>
    <row r="88" customFormat="false" ht="12.95" hidden="true" customHeight="true" outlineLevel="0" collapsed="false">
      <c r="A88" s="173" t="s">
        <v>664</v>
      </c>
      <c r="B88" s="105" t="n">
        <v>225</v>
      </c>
      <c r="C88" s="105"/>
      <c r="D88" s="106" t="s">
        <v>665</v>
      </c>
      <c r="E88" s="107" t="s">
        <v>666</v>
      </c>
      <c r="F88" s="107" t="s">
        <v>667</v>
      </c>
      <c r="G88" s="108" t="s">
        <v>668</v>
      </c>
      <c r="H88" s="109" t="s">
        <v>669</v>
      </c>
      <c r="I88" s="110" t="s">
        <v>665</v>
      </c>
      <c r="J88" s="110"/>
      <c r="K88" s="110"/>
      <c r="L88" s="111"/>
      <c r="M88" s="109" t="s">
        <v>95</v>
      </c>
      <c r="N88" s="110" t="s">
        <v>95</v>
      </c>
      <c r="O88" s="110"/>
      <c r="P88" s="110"/>
      <c r="Q88" s="111"/>
      <c r="R88" s="107" t="s">
        <v>626</v>
      </c>
      <c r="S88" s="107" t="s">
        <v>98</v>
      </c>
      <c r="T88" s="107" t="s">
        <v>99</v>
      </c>
      <c r="U88" s="107" t="s">
        <v>100</v>
      </c>
      <c r="V88" s="114" t="s">
        <v>98</v>
      </c>
      <c r="W88" s="114" t="s">
        <v>670</v>
      </c>
      <c r="X88" s="106" t="s">
        <v>628</v>
      </c>
      <c r="Y88" s="115"/>
      <c r="Z88" s="115"/>
      <c r="AA88" s="106" t="s">
        <v>131</v>
      </c>
      <c r="AB88" s="106" t="n">
        <f aca="false">FALSE()</f>
        <v>0</v>
      </c>
      <c r="AC88" s="106"/>
      <c r="AD88" s="106"/>
      <c r="AE88" s="116" t="str">
        <f aca="false">IF(OR($AS88="",$AS88=$G88),$V88,IF($AS88=$H88,SUBSTITUTE(SUBSTITUTE($AS88,"GPIO3_","GPIO_"),".0",""),IF($AS88=$I88,$R88,IF($AS88=$J88,$S88,IF($AS88=$K88,$T88,IF($AS88=$L88,$U88,"INVALID"))))))</f>
        <v>SDMMC3</v>
      </c>
      <c r="AF88" s="118" t="str">
        <f aca="false">IF($AS88=$I88,"YES","NO")</f>
        <v>YES</v>
      </c>
      <c r="AG88" s="118" t="str">
        <f aca="false">IF(AND(OR($AU88="Int PU",$AU88="Int PD"),OR(AND($AY88&lt;&gt;"",$AY88&lt;&gt;"0"),AND($AZ88&lt;&gt;"",$AZ88&lt;&gt;"0"))),"INVALID",IF(OR($AS88=$G88,$AU88="Int PD"),"PULL_DOWN",IF(OR($AU88="Int PU",AND($AF88="YES",OR($AY88="",$AY88="0"),OR($AZ88="",$AZ88="0"),OR($AT88="Input",$AT88="Bidirectional"))),"PULL_UP","NORMAL")))</f>
        <v>PULL_UP</v>
      </c>
      <c r="AH88" s="118" t="str">
        <f aca="false">IF($AU88="Z","TRISTATE",IF($AS88=$G88,"TRISTATE","NORMAL"))</f>
        <v>NORMAL</v>
      </c>
      <c r="AI88" s="118" t="str">
        <f aca="false">IF(OR($AS88=$G88,$AT88="Output"),"DISABLE","ENABLE")</f>
        <v>ENABLE</v>
      </c>
      <c r="AJ88" s="136" t="str">
        <f aca="false">IF($AS88&lt;&gt;$H88,"N/A",IF($AU88="Drive 1", "1", IF($AU88="Drive 0", "0", "")))</f>
        <v>N/A</v>
      </c>
      <c r="AK88" s="121" t="n">
        <f aca="false">TRUE()</f>
        <v>1</v>
      </c>
      <c r="AL88" s="121" t="n">
        <f aca="false">TRUE()</f>
        <v>1</v>
      </c>
      <c r="AM88" s="121" t="n">
        <f aca="false">TRUE()</f>
        <v>1</v>
      </c>
      <c r="AN88" s="121" t="n">
        <f aca="false">TRUE()</f>
        <v>1</v>
      </c>
      <c r="AO88" s="121" t="n">
        <f aca="false">TRUE()</f>
        <v>1</v>
      </c>
      <c r="AP88" s="121" t="n">
        <f aca="false">TRUE()</f>
        <v>1</v>
      </c>
      <c r="AQ88" s="121" t="n">
        <f aca="false">TRUE()</f>
        <v>1</v>
      </c>
      <c r="AR88" s="122" t="str">
        <f aca="false">IF(AND($AK88:$AQ88), "VALID", "INVALID")</f>
        <v>VALID</v>
      </c>
      <c r="AS88" s="137" t="s">
        <v>665</v>
      </c>
      <c r="AT88" s="138" t="s">
        <v>238</v>
      </c>
      <c r="AU88" s="125" t="s">
        <v>478</v>
      </c>
      <c r="AV88" s="139"/>
      <c r="AW88" s="139"/>
      <c r="AX88" s="139"/>
      <c r="AY88" s="125"/>
      <c r="AZ88" s="125"/>
      <c r="BA88" s="140"/>
      <c r="BB88" s="139"/>
      <c r="BC88" s="141" t="s">
        <v>671</v>
      </c>
      <c r="BD88" s="216"/>
    </row>
    <row r="89" customFormat="false" ht="12.95" hidden="true" customHeight="true" outlineLevel="0" collapsed="false">
      <c r="A89" s="131"/>
      <c r="B89" s="132"/>
      <c r="C89" s="132"/>
      <c r="D89" s="133" t="s">
        <v>672</v>
      </c>
      <c r="E89" s="134" t="s">
        <v>673</v>
      </c>
      <c r="F89" s="134" t="s">
        <v>674</v>
      </c>
      <c r="G89" s="108" t="s">
        <v>675</v>
      </c>
      <c r="H89" s="109"/>
      <c r="I89" s="110" t="s">
        <v>672</v>
      </c>
      <c r="J89" s="110"/>
      <c r="K89" s="110"/>
      <c r="L89" s="111"/>
      <c r="M89" s="109"/>
      <c r="N89" s="110"/>
      <c r="O89" s="110"/>
      <c r="P89" s="110"/>
      <c r="Q89" s="111"/>
      <c r="R89" s="179"/>
      <c r="S89" s="179"/>
      <c r="T89" s="179"/>
      <c r="U89" s="179"/>
      <c r="V89" s="179"/>
      <c r="W89" s="179"/>
      <c r="X89" s="192"/>
      <c r="Y89" s="193"/>
      <c r="Z89" s="193"/>
      <c r="AA89" s="194"/>
      <c r="AB89" s="194"/>
      <c r="AC89" s="194"/>
      <c r="AD89" s="194"/>
      <c r="AE89" s="195"/>
      <c r="AF89" s="196"/>
      <c r="AG89" s="196"/>
      <c r="AH89" s="196"/>
      <c r="AI89" s="196"/>
      <c r="AJ89" s="197"/>
      <c r="AK89" s="121" t="n">
        <f aca="false">TRUE()</f>
        <v>1</v>
      </c>
      <c r="AL89" s="121" t="n">
        <f aca="false">TRUE()</f>
        <v>1</v>
      </c>
      <c r="AM89" s="121" t="n">
        <f aca="false">TRUE()</f>
        <v>1</v>
      </c>
      <c r="AN89" s="121" t="n">
        <f aca="false">TRUE()</f>
        <v>1</v>
      </c>
      <c r="AO89" s="121" t="n">
        <f aca="false">TRUE()</f>
        <v>1</v>
      </c>
      <c r="AP89" s="121" t="n">
        <f aca="false">TRUE()</f>
        <v>1</v>
      </c>
      <c r="AQ89" s="121" t="n">
        <f aca="false">TRUE()</f>
        <v>1</v>
      </c>
      <c r="AR89" s="122" t="str">
        <f aca="false">IF(AND($AK89:$AQ89), "VALID", "INVALID")</f>
        <v>VALID</v>
      </c>
      <c r="AS89" s="137" t="s">
        <v>672</v>
      </c>
      <c r="AT89" s="139"/>
      <c r="AU89" s="139"/>
      <c r="AV89" s="139"/>
      <c r="AW89" s="139"/>
      <c r="AX89" s="139"/>
      <c r="AY89" s="125"/>
      <c r="AZ89" s="125" t="n">
        <v>100</v>
      </c>
      <c r="BA89" s="198"/>
      <c r="BB89" s="139"/>
      <c r="BC89" s="141" t="s">
        <v>676</v>
      </c>
      <c r="BD89" s="216"/>
    </row>
    <row r="90" s="103" customFormat="true" ht="18" hidden="true" customHeight="true" outlineLevel="0" collapsed="false">
      <c r="A90" s="199" t="s">
        <v>677</v>
      </c>
      <c r="B90" s="200"/>
      <c r="C90" s="200"/>
      <c r="D90" s="199" t="s">
        <v>677</v>
      </c>
      <c r="E90" s="201"/>
      <c r="F90" s="201"/>
      <c r="G90" s="201"/>
      <c r="H90" s="202"/>
      <c r="I90" s="202"/>
      <c r="J90" s="202"/>
      <c r="K90" s="202"/>
      <c r="L90" s="202"/>
      <c r="M90" s="201"/>
      <c r="N90" s="201"/>
      <c r="O90" s="201"/>
      <c r="P90" s="201"/>
      <c r="Q90" s="201"/>
      <c r="R90" s="201"/>
      <c r="S90" s="201"/>
      <c r="T90" s="201"/>
      <c r="U90" s="201"/>
      <c r="V90" s="201"/>
      <c r="W90" s="201"/>
      <c r="X90" s="201"/>
      <c r="Y90" s="203"/>
      <c r="Z90" s="203"/>
      <c r="AA90" s="204"/>
      <c r="AB90" s="204"/>
      <c r="AC90" s="204"/>
      <c r="AD90" s="204"/>
      <c r="AE90" s="204"/>
      <c r="AF90" s="204"/>
      <c r="AG90" s="204"/>
      <c r="AH90" s="204"/>
      <c r="AI90" s="204"/>
      <c r="AJ90" s="204"/>
      <c r="AK90" s="204"/>
      <c r="AL90" s="204"/>
      <c r="AM90" s="204"/>
      <c r="AN90" s="204"/>
      <c r="AO90" s="204"/>
      <c r="AP90" s="204"/>
      <c r="AQ90" s="204"/>
      <c r="AR90" s="204"/>
      <c r="AS90" s="205"/>
      <c r="AT90" s="205"/>
      <c r="AU90" s="189"/>
      <c r="AV90" s="189"/>
      <c r="AW90" s="189"/>
      <c r="AX90" s="189"/>
      <c r="AY90" s="189"/>
      <c r="AZ90" s="189"/>
      <c r="BA90" s="189"/>
      <c r="BB90" s="101" t="s">
        <v>87</v>
      </c>
      <c r="BC90" s="189"/>
      <c r="BD90" s="190"/>
    </row>
    <row r="91" customFormat="false" ht="12.95" hidden="true" customHeight="true" outlineLevel="0" collapsed="false">
      <c r="A91" s="131"/>
      <c r="B91" s="132"/>
      <c r="C91" s="132"/>
      <c r="D91" s="133" t="s">
        <v>678</v>
      </c>
      <c r="E91" s="134" t="s">
        <v>679</v>
      </c>
      <c r="F91" s="134" t="s">
        <v>49</v>
      </c>
      <c r="G91" s="108" t="s">
        <v>680</v>
      </c>
      <c r="H91" s="109"/>
      <c r="I91" s="110" t="s">
        <v>678</v>
      </c>
      <c r="J91" s="110"/>
      <c r="K91" s="110"/>
      <c r="L91" s="111"/>
      <c r="M91" s="109"/>
      <c r="N91" s="110" t="s">
        <v>96</v>
      </c>
      <c r="O91" s="110"/>
      <c r="P91" s="110"/>
      <c r="Q91" s="111"/>
      <c r="R91" s="179"/>
      <c r="S91" s="179"/>
      <c r="T91" s="179"/>
      <c r="U91" s="179"/>
      <c r="V91" s="179"/>
      <c r="W91" s="179"/>
      <c r="X91" s="106" t="s">
        <v>681</v>
      </c>
      <c r="Y91" s="115"/>
      <c r="Z91" s="115"/>
      <c r="AA91" s="106" t="n">
        <v>0</v>
      </c>
      <c r="AB91" s="106" t="n">
        <f aca="false">TRUE()</f>
        <v>1</v>
      </c>
      <c r="AC91" s="106" t="s">
        <v>682</v>
      </c>
      <c r="AD91" s="106" t="s">
        <v>678</v>
      </c>
      <c r="AE91" s="180"/>
      <c r="AF91" s="135"/>
      <c r="AG91" s="118" t="str">
        <f aca="false">IF(AND(OR($AU91="Int PU",$AU91="Int PD"),OR(AND($AY91&lt;&gt;"",$AY91&lt;&gt;"0"),AND($AZ91&lt;&gt;"",$AZ91&lt;&gt;"0"))),"INVALID",IF(OR($AS91=$G91,$AU91="Int PD"),"PULL_DOWN",IF(OR($AU91="Int PU",AND($AF91="YES",OR($AY91="",$AY91="0"),OR($AZ91="",$AZ91="0"),OR($AT91="Input",$AT91="Bidirectional"))),"PULL_UP","NORMAL")))</f>
        <v>NORMAL</v>
      </c>
      <c r="AH91" s="118" t="str">
        <f aca="false">IF($AU91="Z","TRISTATE",IF($AS91=$G91,"TRISTATE","NORMAL"))</f>
        <v>NORMAL</v>
      </c>
      <c r="AI91" s="118" t="str">
        <f aca="false">IF($AS91=$I91,"ENABLE",IF(OR($AS91=$G91,$AT91="Output"),"DISABLE","ENABLE"))</f>
        <v>ENABLE</v>
      </c>
      <c r="AJ91" s="136" t="str">
        <f aca="false">IF($AS91&lt;&gt;$H91,"N/A",IF($AU91="Drive 1", "1", IF($AU91="Drive 0", "0", "")))</f>
        <v>N/A</v>
      </c>
      <c r="AK91" s="121" t="n">
        <f aca="false">TRUE()</f>
        <v>1</v>
      </c>
      <c r="AL91" s="121" t="n">
        <f aca="false">TRUE()</f>
        <v>1</v>
      </c>
      <c r="AM91" s="121" t="n">
        <f aca="false">TRUE()</f>
        <v>1</v>
      </c>
      <c r="AN91" s="121" t="n">
        <f aca="false">TRUE()</f>
        <v>1</v>
      </c>
      <c r="AO91" s="121" t="n">
        <f aca="false">TRUE()</f>
        <v>1</v>
      </c>
      <c r="AP91" s="121" t="n">
        <f aca="false">TRUE()</f>
        <v>1</v>
      </c>
      <c r="AQ91" s="121" t="n">
        <f aca="false">TRUE()</f>
        <v>1</v>
      </c>
      <c r="AR91" s="122" t="str">
        <f aca="false">IF(AND($AK91:$AQ91), "VALID", "INVALID")</f>
        <v>VALID</v>
      </c>
      <c r="AS91" s="207" t="s">
        <v>678</v>
      </c>
      <c r="AT91" s="124" t="s">
        <v>119</v>
      </c>
      <c r="AU91" s="127"/>
      <c r="AV91" s="126"/>
      <c r="AW91" s="139"/>
      <c r="AX91" s="126"/>
      <c r="AY91" s="127"/>
      <c r="AZ91" s="127"/>
      <c r="BA91" s="128" t="s">
        <v>292</v>
      </c>
      <c r="BB91" s="126"/>
      <c r="BC91" s="141" t="s">
        <v>683</v>
      </c>
      <c r="BD91" s="217" t="s">
        <v>684</v>
      </c>
    </row>
    <row r="92" customFormat="false" ht="12.95" hidden="true" customHeight="true" outlineLevel="0" collapsed="false">
      <c r="A92" s="131"/>
      <c r="B92" s="132"/>
      <c r="C92" s="132"/>
      <c r="D92" s="133" t="s">
        <v>685</v>
      </c>
      <c r="E92" s="134" t="s">
        <v>686</v>
      </c>
      <c r="F92" s="134" t="s">
        <v>48</v>
      </c>
      <c r="G92" s="108" t="s">
        <v>687</v>
      </c>
      <c r="H92" s="109"/>
      <c r="I92" s="110" t="s">
        <v>685</v>
      </c>
      <c r="J92" s="110"/>
      <c r="K92" s="110"/>
      <c r="L92" s="111"/>
      <c r="M92" s="109"/>
      <c r="N92" s="110" t="s">
        <v>96</v>
      </c>
      <c r="O92" s="110"/>
      <c r="P92" s="110"/>
      <c r="Q92" s="111"/>
      <c r="R92" s="179"/>
      <c r="S92" s="179"/>
      <c r="T92" s="179"/>
      <c r="U92" s="179"/>
      <c r="V92" s="179"/>
      <c r="W92" s="179"/>
      <c r="X92" s="106" t="s">
        <v>681</v>
      </c>
      <c r="Y92" s="115"/>
      <c r="Z92" s="115"/>
      <c r="AA92" s="106" t="s">
        <v>131</v>
      </c>
      <c r="AB92" s="106" t="n">
        <f aca="false">FALSE()</f>
        <v>0</v>
      </c>
      <c r="AC92" s="106" t="s">
        <v>682</v>
      </c>
      <c r="AD92" s="106" t="s">
        <v>685</v>
      </c>
      <c r="AE92" s="180"/>
      <c r="AF92" s="135"/>
      <c r="AG92" s="118" t="str">
        <f aca="false">IF(AND(OR($AU92="Int PU",$AU92="Int PD"),OR(AND($AY92&lt;&gt;"",$AY92&lt;&gt;"0"),AND($AZ92&lt;&gt;"",$AZ92&lt;&gt;"0"))),"INVALID",IF(OR($AS92=$G92,$AU92="Int PD"),"PULL_DOWN",IF(OR($AU92="Int PU",AND($AF92="YES",OR($AY92="",$AY92="0"),OR($AZ92="",$AZ92="0"),OR($AT92="Input",$AT92="Bidirectional"))),"PULL_UP","NORMAL")))</f>
        <v>PULL_DOWN</v>
      </c>
      <c r="AH92" s="118" t="str">
        <f aca="false">IF($AU92="Z","TRISTATE",IF($AS92=$G92,"TRISTATE","NORMAL"))</f>
        <v>TRISTATE</v>
      </c>
      <c r="AI92" s="118" t="str">
        <f aca="false">IF($AS92=$I92,"ENABLE",IF(OR($AS92=$G92,$AT92="Output"),"DISABLE","ENABLE"))</f>
        <v>DISABLE</v>
      </c>
      <c r="AJ92" s="136" t="str">
        <f aca="false">IF($AS92&lt;&gt;$H92,"N/A",IF($AU92="Drive 1", "1", IF($AU92="Drive 0", "0", "")))</f>
        <v>N/A</v>
      </c>
      <c r="AK92" s="121" t="n">
        <f aca="false">TRUE()</f>
        <v>1</v>
      </c>
      <c r="AL92" s="121" t="n">
        <f aca="false">TRUE()</f>
        <v>1</v>
      </c>
      <c r="AM92" s="121" t="n">
        <f aca="false">TRUE()</f>
        <v>1</v>
      </c>
      <c r="AN92" s="121" t="n">
        <f aca="false">TRUE()</f>
        <v>1</v>
      </c>
      <c r="AO92" s="121" t="n">
        <f aca="false">TRUE()</f>
        <v>1</v>
      </c>
      <c r="AP92" s="121" t="n">
        <f aca="false">TRUE()</f>
        <v>1</v>
      </c>
      <c r="AQ92" s="121" t="n">
        <f aca="false">TRUE()</f>
        <v>1</v>
      </c>
      <c r="AR92" s="122" t="str">
        <f aca="false">IF(AND($AK92:$AQ92), "VALID", "INVALID")</f>
        <v>VALID</v>
      </c>
      <c r="AS92" s="208" t="s">
        <v>687</v>
      </c>
      <c r="AT92" s="209" t="s">
        <v>132</v>
      </c>
      <c r="AU92" s="210"/>
      <c r="AV92" s="211"/>
      <c r="AW92" s="139"/>
      <c r="AX92" s="211"/>
      <c r="AY92" s="210"/>
      <c r="AZ92" s="210"/>
      <c r="BA92" s="212" t="s">
        <v>292</v>
      </c>
      <c r="BB92" s="211"/>
      <c r="BC92" s="141" t="s">
        <v>683</v>
      </c>
      <c r="BD92" s="217"/>
    </row>
    <row r="93" customFormat="false" ht="12.95" hidden="true" customHeight="true" outlineLevel="0" collapsed="false">
      <c r="A93" s="131"/>
      <c r="B93" s="132"/>
      <c r="C93" s="132"/>
      <c r="D93" s="133" t="s">
        <v>688</v>
      </c>
      <c r="E93" s="134" t="s">
        <v>689</v>
      </c>
      <c r="F93" s="134" t="s">
        <v>690</v>
      </c>
      <c r="G93" s="108" t="s">
        <v>691</v>
      </c>
      <c r="H93" s="109"/>
      <c r="I93" s="110" t="s">
        <v>688</v>
      </c>
      <c r="J93" s="110"/>
      <c r="K93" s="110"/>
      <c r="L93" s="111"/>
      <c r="M93" s="109"/>
      <c r="N93" s="110" t="s">
        <v>95</v>
      </c>
      <c r="O93" s="110"/>
      <c r="P93" s="110"/>
      <c r="Q93" s="111"/>
      <c r="R93" s="179"/>
      <c r="S93" s="179"/>
      <c r="T93" s="179"/>
      <c r="U93" s="179"/>
      <c r="V93" s="179"/>
      <c r="W93" s="179"/>
      <c r="X93" s="106" t="s">
        <v>681</v>
      </c>
      <c r="Y93" s="115"/>
      <c r="Z93" s="115"/>
      <c r="AA93" s="106" t="s">
        <v>131</v>
      </c>
      <c r="AB93" s="106" t="n">
        <f aca="false">TRUE()</f>
        <v>1</v>
      </c>
      <c r="AC93" s="106" t="s">
        <v>682</v>
      </c>
      <c r="AD93" s="106" t="s">
        <v>688</v>
      </c>
      <c r="AE93" s="180"/>
      <c r="AF93" s="118" t="str">
        <f aca="false">IF($AS93=$I93,"YES","NO")</f>
        <v>YES</v>
      </c>
      <c r="AG93" s="118" t="str">
        <f aca="false">IF(AND(OR($AU93="Int PU",$AU93="Int PD"),OR(AND($AY93&lt;&gt;"",$AY93&lt;&gt;"0"),AND($AZ93&lt;&gt;"",$AZ93&lt;&gt;"0"))),"INVALID",IF(OR($AS93=$G93,$AU93="Int PD"),"PULL_DOWN",IF(OR($AU93="Int PU",AND($AF93="YES",OR($AY93="",$AY93="0"),OR($AZ93="",$AZ93="0"),OR($AT93="Input",$AT93="Bidirectional"))),"PULL_UP","NORMAL")))</f>
        <v>PULL_UP</v>
      </c>
      <c r="AH93" s="118" t="str">
        <f aca="false">IF($AU93="Z","TRISTATE",IF($AS93=$G93,"TRISTATE","NORMAL"))</f>
        <v>NORMAL</v>
      </c>
      <c r="AI93" s="118" t="str">
        <f aca="false">IF(OR($AS93=$G93,$AT93="Output"),"DISABLE","ENABLE")</f>
        <v>ENABLE</v>
      </c>
      <c r="AJ93" s="136" t="str">
        <f aca="false">IF($AS93&lt;&gt;$H93,"N/A",IF($AU93="Drive 1", "1", IF($AU93="Drive 0", "0", "")))</f>
        <v>N/A</v>
      </c>
      <c r="AK93" s="121" t="n">
        <f aca="false">TRUE()</f>
        <v>1</v>
      </c>
      <c r="AL93" s="121" t="n">
        <f aca="false">TRUE()</f>
        <v>1</v>
      </c>
      <c r="AM93" s="121" t="n">
        <f aca="false">TRUE()</f>
        <v>1</v>
      </c>
      <c r="AN93" s="121" t="n">
        <f aca="false">TRUE()</f>
        <v>1</v>
      </c>
      <c r="AO93" s="121" t="n">
        <f aca="false">TRUE()</f>
        <v>1</v>
      </c>
      <c r="AP93" s="121" t="n">
        <f aca="false">TRUE()</f>
        <v>1</v>
      </c>
      <c r="AQ93" s="121" t="n">
        <f aca="false">TRUE()</f>
        <v>1</v>
      </c>
      <c r="AR93" s="122" t="str">
        <f aca="false">IF(AND($AK93:$AQ93), "VALID", "INVALID")</f>
        <v>VALID</v>
      </c>
      <c r="AS93" s="137" t="s">
        <v>688</v>
      </c>
      <c r="AT93" s="138" t="s">
        <v>238</v>
      </c>
      <c r="AU93" s="125" t="s">
        <v>478</v>
      </c>
      <c r="AV93" s="139"/>
      <c r="AW93" s="139"/>
      <c r="AX93" s="139"/>
      <c r="AY93" s="125"/>
      <c r="AZ93" s="125"/>
      <c r="BA93" s="140"/>
      <c r="BB93" s="139"/>
      <c r="BC93" s="141" t="s">
        <v>683</v>
      </c>
      <c r="BD93" s="217"/>
    </row>
    <row r="94" customFormat="false" ht="12.95" hidden="true" customHeight="true" outlineLevel="0" collapsed="false">
      <c r="A94" s="131"/>
      <c r="B94" s="132"/>
      <c r="C94" s="132"/>
      <c r="D94" s="133" t="s">
        <v>692</v>
      </c>
      <c r="E94" s="134" t="s">
        <v>693</v>
      </c>
      <c r="F94" s="134" t="s">
        <v>694</v>
      </c>
      <c r="G94" s="108" t="s">
        <v>695</v>
      </c>
      <c r="H94" s="109"/>
      <c r="I94" s="110" t="s">
        <v>692</v>
      </c>
      <c r="J94" s="110"/>
      <c r="K94" s="110"/>
      <c r="L94" s="111"/>
      <c r="M94" s="109"/>
      <c r="N94" s="110" t="s">
        <v>95</v>
      </c>
      <c r="O94" s="110"/>
      <c r="P94" s="110"/>
      <c r="Q94" s="111"/>
      <c r="R94" s="179"/>
      <c r="S94" s="179"/>
      <c r="T94" s="179"/>
      <c r="U94" s="179"/>
      <c r="V94" s="179"/>
      <c r="W94" s="179"/>
      <c r="X94" s="106" t="s">
        <v>681</v>
      </c>
      <c r="Y94" s="115"/>
      <c r="Z94" s="115"/>
      <c r="AA94" s="106" t="s">
        <v>131</v>
      </c>
      <c r="AB94" s="106" t="n">
        <f aca="false">TRUE()</f>
        <v>1</v>
      </c>
      <c r="AC94" s="106" t="s">
        <v>682</v>
      </c>
      <c r="AD94" s="106" t="s">
        <v>692</v>
      </c>
      <c r="AE94" s="180"/>
      <c r="AF94" s="118" t="str">
        <f aca="false">IF($AS94=$I94,"YES","NO")</f>
        <v>YES</v>
      </c>
      <c r="AG94" s="118" t="str">
        <f aca="false">IF(AND(OR($AU94="Int PU",$AU94="Int PD"),OR(AND($AY94&lt;&gt;"",$AY94&lt;&gt;"0"),AND($AZ94&lt;&gt;"",$AZ94&lt;&gt;"0"))),"INVALID",IF(OR($AS94=$G94,$AU94="Int PD"),"PULL_DOWN",IF(OR($AU94="Int PU",AND($AF94="YES",OR($AY94="",$AY94="0"),OR($AZ94="",$AZ94="0"),OR($AT94="Input",$AT94="Bidirectional"))),"PULL_UP","NORMAL")))</f>
        <v>PULL_UP</v>
      </c>
      <c r="AH94" s="118" t="str">
        <f aca="false">IF($AU94="Z","TRISTATE",IF($AS94=$G94,"TRISTATE","NORMAL"))</f>
        <v>NORMAL</v>
      </c>
      <c r="AI94" s="118" t="str">
        <f aca="false">IF(OR($AS94=$G94,$AT94="Output"),"DISABLE","ENABLE")</f>
        <v>ENABLE</v>
      </c>
      <c r="AJ94" s="136" t="str">
        <f aca="false">IF($AS94&lt;&gt;$H94,"N/A",IF($AU94="Drive 1", "1", IF($AU94="Drive 0", "0", "")))</f>
        <v>N/A</v>
      </c>
      <c r="AK94" s="121" t="n">
        <f aca="false">TRUE()</f>
        <v>1</v>
      </c>
      <c r="AL94" s="121" t="n">
        <f aca="false">TRUE()</f>
        <v>1</v>
      </c>
      <c r="AM94" s="121" t="n">
        <f aca="false">TRUE()</f>
        <v>1</v>
      </c>
      <c r="AN94" s="121" t="n">
        <f aca="false">TRUE()</f>
        <v>1</v>
      </c>
      <c r="AO94" s="121" t="n">
        <f aca="false">TRUE()</f>
        <v>1</v>
      </c>
      <c r="AP94" s="121" t="n">
        <f aca="false">TRUE()</f>
        <v>1</v>
      </c>
      <c r="AQ94" s="121" t="n">
        <f aca="false">TRUE()</f>
        <v>1</v>
      </c>
      <c r="AR94" s="122" t="str">
        <f aca="false">IF(AND($AK94:$AQ94), "VALID", "INVALID")</f>
        <v>VALID</v>
      </c>
      <c r="AS94" s="137" t="s">
        <v>692</v>
      </c>
      <c r="AT94" s="138" t="s">
        <v>238</v>
      </c>
      <c r="AU94" s="125" t="s">
        <v>478</v>
      </c>
      <c r="AV94" s="139"/>
      <c r="AW94" s="139"/>
      <c r="AX94" s="139"/>
      <c r="AY94" s="125"/>
      <c r="AZ94" s="125"/>
      <c r="BA94" s="140"/>
      <c r="BB94" s="139"/>
      <c r="BC94" s="141" t="s">
        <v>683</v>
      </c>
      <c r="BD94" s="217"/>
    </row>
    <row r="95" customFormat="false" ht="12.95" hidden="true" customHeight="true" outlineLevel="0" collapsed="false">
      <c r="A95" s="131"/>
      <c r="B95" s="132"/>
      <c r="C95" s="132"/>
      <c r="D95" s="133" t="s">
        <v>696</v>
      </c>
      <c r="E95" s="134" t="s">
        <v>697</v>
      </c>
      <c r="F95" s="134" t="s">
        <v>698</v>
      </c>
      <c r="G95" s="108" t="s">
        <v>699</v>
      </c>
      <c r="H95" s="109"/>
      <c r="I95" s="110" t="s">
        <v>696</v>
      </c>
      <c r="J95" s="110"/>
      <c r="K95" s="110"/>
      <c r="L95" s="111"/>
      <c r="M95" s="109"/>
      <c r="N95" s="110" t="s">
        <v>95</v>
      </c>
      <c r="O95" s="110"/>
      <c r="P95" s="110"/>
      <c r="Q95" s="111"/>
      <c r="R95" s="179"/>
      <c r="S95" s="179"/>
      <c r="T95" s="179"/>
      <c r="U95" s="179"/>
      <c r="V95" s="179"/>
      <c r="W95" s="179"/>
      <c r="X95" s="106" t="s">
        <v>681</v>
      </c>
      <c r="Y95" s="115" t="s">
        <v>700</v>
      </c>
      <c r="Z95" s="115"/>
      <c r="AA95" s="106" t="s">
        <v>131</v>
      </c>
      <c r="AB95" s="106" t="n">
        <f aca="false">TRUE()</f>
        <v>1</v>
      </c>
      <c r="AC95" s="106" t="s">
        <v>682</v>
      </c>
      <c r="AD95" s="106" t="s">
        <v>696</v>
      </c>
      <c r="AE95" s="180"/>
      <c r="AF95" s="118" t="str">
        <f aca="false">IF($AS95=$I95,"YES","NO")</f>
        <v>YES</v>
      </c>
      <c r="AG95" s="118" t="str">
        <f aca="false">IF(AND(OR($AU95="Int PU",$AU95="Int PD"),OR(AND($AY95&lt;&gt;"",$AY95&lt;&gt;"0"),AND($AZ95&lt;&gt;"",$AZ95&lt;&gt;"0"))),"INVALID",IF(OR($AS95=$G95,$AU95="Int PD"),"PULL_DOWN",IF(OR($AU95="Int PU",AND($AF95="YES",OR($AY95="",$AY95="0"),OR($AZ95="",$AZ95="0"),OR($AT95="Input",$AT95="Bidirectional"))),"PULL_UP","NORMAL")))</f>
        <v>PULL_UP</v>
      </c>
      <c r="AH95" s="118" t="str">
        <f aca="false">IF($AU95="Z","TRISTATE",IF($AS95=$G95,"TRISTATE","NORMAL"))</f>
        <v>NORMAL</v>
      </c>
      <c r="AI95" s="118" t="str">
        <f aca="false">IF(OR($AS95=$G95,$AT95="Output"),"DISABLE","ENABLE")</f>
        <v>ENABLE</v>
      </c>
      <c r="AJ95" s="136" t="str">
        <f aca="false">IF($AS95&lt;&gt;$H95,"N/A",IF($AU95="Drive 1", "1", IF($AU95="Drive 0", "0", "")))</f>
        <v>N/A</v>
      </c>
      <c r="AK95" s="121" t="n">
        <f aca="false">TRUE()</f>
        <v>1</v>
      </c>
      <c r="AL95" s="121" t="n">
        <f aca="false">TRUE()</f>
        <v>1</v>
      </c>
      <c r="AM95" s="121" t="n">
        <f aca="false">TRUE()</f>
        <v>1</v>
      </c>
      <c r="AN95" s="121" t="n">
        <f aca="false">TRUE()</f>
        <v>1</v>
      </c>
      <c r="AO95" s="121" t="n">
        <f aca="false">TRUE()</f>
        <v>1</v>
      </c>
      <c r="AP95" s="121" t="n">
        <f aca="false">TRUE()</f>
        <v>1</v>
      </c>
      <c r="AQ95" s="121" t="n">
        <f aca="false">TRUE()</f>
        <v>1</v>
      </c>
      <c r="AR95" s="122" t="str">
        <f aca="false">IF(AND($AK95:$AQ95), "VALID", "INVALID")</f>
        <v>VALID</v>
      </c>
      <c r="AS95" s="137" t="s">
        <v>696</v>
      </c>
      <c r="AT95" s="138" t="s">
        <v>238</v>
      </c>
      <c r="AU95" s="125" t="s">
        <v>478</v>
      </c>
      <c r="AV95" s="125" t="s">
        <v>191</v>
      </c>
      <c r="AW95" s="139"/>
      <c r="AX95" s="139"/>
      <c r="AY95" s="125"/>
      <c r="AZ95" s="125"/>
      <c r="BA95" s="140"/>
      <c r="BB95" s="139"/>
      <c r="BC95" s="141" t="s">
        <v>683</v>
      </c>
      <c r="BD95" s="217"/>
    </row>
    <row r="96" customFormat="false" ht="12.95" hidden="true" customHeight="true" outlineLevel="0" collapsed="false">
      <c r="A96" s="131"/>
      <c r="B96" s="132"/>
      <c r="C96" s="132"/>
      <c r="D96" s="133" t="s">
        <v>701</v>
      </c>
      <c r="E96" s="134" t="s">
        <v>702</v>
      </c>
      <c r="F96" s="134" t="s">
        <v>702</v>
      </c>
      <c r="G96" s="108" t="s">
        <v>703</v>
      </c>
      <c r="H96" s="109"/>
      <c r="I96" s="110" t="s">
        <v>701</v>
      </c>
      <c r="J96" s="110"/>
      <c r="K96" s="110"/>
      <c r="L96" s="111"/>
      <c r="M96" s="109"/>
      <c r="N96" s="110" t="s">
        <v>95</v>
      </c>
      <c r="O96" s="110"/>
      <c r="P96" s="110"/>
      <c r="Q96" s="111"/>
      <c r="R96" s="179"/>
      <c r="S96" s="179"/>
      <c r="T96" s="179"/>
      <c r="U96" s="179"/>
      <c r="V96" s="179"/>
      <c r="W96" s="179"/>
      <c r="X96" s="106" t="s">
        <v>681</v>
      </c>
      <c r="Y96" s="115"/>
      <c r="Z96" s="115"/>
      <c r="AA96" s="106" t="s">
        <v>131</v>
      </c>
      <c r="AB96" s="106" t="n">
        <f aca="false">TRUE()</f>
        <v>1</v>
      </c>
      <c r="AC96" s="106" t="s">
        <v>682</v>
      </c>
      <c r="AD96" s="106" t="s">
        <v>701</v>
      </c>
      <c r="AE96" s="180"/>
      <c r="AF96" s="118" t="str">
        <f aca="false">IF($AS96=$I96,"YES","NO")</f>
        <v>YES</v>
      </c>
      <c r="AG96" s="118" t="str">
        <f aca="false">IF(AND(OR($AU96="Int PU",$AU96="Int PD"),OR(AND($AY96&lt;&gt;"",$AY96&lt;&gt;"0"),AND($AZ96&lt;&gt;"",$AZ96&lt;&gt;"0"))),"INVALID",IF(OR($AS96=$G96,$AU96="Int PD"),"PULL_DOWN",IF(OR($AU96="Int PU",AND($AF96="YES",OR($AY96="",$AY96="0"),OR($AZ96="",$AZ96="0"),OR($AT96="Input",$AT96="Bidirectional"))),"PULL_UP","NORMAL")))</f>
        <v>PULL_UP</v>
      </c>
      <c r="AH96" s="118" t="str">
        <f aca="false">IF($AU96="Z","TRISTATE",IF($AS96=$G96,"TRISTATE","NORMAL"))</f>
        <v>NORMAL</v>
      </c>
      <c r="AI96" s="118" t="str">
        <f aca="false">IF(OR($AS96=$G96,$AT96="Output"),"DISABLE","ENABLE")</f>
        <v>ENABLE</v>
      </c>
      <c r="AJ96" s="136" t="str">
        <f aca="false">IF($AS96&lt;&gt;$H96,"N/A",IF($AU96="Drive 1", "1", IF($AU96="Drive 0", "0", "")))</f>
        <v>N/A</v>
      </c>
      <c r="AK96" s="121" t="n">
        <f aca="false">TRUE()</f>
        <v>1</v>
      </c>
      <c r="AL96" s="121" t="n">
        <f aca="false">TRUE()</f>
        <v>1</v>
      </c>
      <c r="AM96" s="121" t="n">
        <f aca="false">TRUE()</f>
        <v>1</v>
      </c>
      <c r="AN96" s="121" t="n">
        <f aca="false">TRUE()</f>
        <v>1</v>
      </c>
      <c r="AO96" s="121" t="n">
        <f aca="false">TRUE()</f>
        <v>1</v>
      </c>
      <c r="AP96" s="121" t="n">
        <f aca="false">TRUE()</f>
        <v>1</v>
      </c>
      <c r="AQ96" s="121" t="n">
        <f aca="false">TRUE()</f>
        <v>1</v>
      </c>
      <c r="AR96" s="122" t="str">
        <f aca="false">IF(AND($AK96:$AQ96), "VALID", "INVALID")</f>
        <v>VALID</v>
      </c>
      <c r="AS96" s="137" t="s">
        <v>701</v>
      </c>
      <c r="AT96" s="138" t="s">
        <v>238</v>
      </c>
      <c r="AU96" s="125" t="s">
        <v>478</v>
      </c>
      <c r="AV96" s="139"/>
      <c r="AW96" s="139"/>
      <c r="AX96" s="139"/>
      <c r="AY96" s="125"/>
      <c r="AZ96" s="125"/>
      <c r="BA96" s="140"/>
      <c r="BB96" s="139"/>
      <c r="BC96" s="141" t="s">
        <v>683</v>
      </c>
      <c r="BD96" s="217"/>
    </row>
    <row r="97" customFormat="false" ht="12.95" hidden="true" customHeight="true" outlineLevel="0" collapsed="false">
      <c r="A97" s="131"/>
      <c r="B97" s="132"/>
      <c r="C97" s="132"/>
      <c r="D97" s="133" t="s">
        <v>704</v>
      </c>
      <c r="E97" s="134" t="s">
        <v>705</v>
      </c>
      <c r="F97" s="134" t="s">
        <v>706</v>
      </c>
      <c r="G97" s="108" t="s">
        <v>707</v>
      </c>
      <c r="H97" s="109"/>
      <c r="I97" s="110" t="s">
        <v>704</v>
      </c>
      <c r="J97" s="110"/>
      <c r="K97" s="110"/>
      <c r="L97" s="111"/>
      <c r="M97" s="109"/>
      <c r="N97" s="110" t="s">
        <v>95</v>
      </c>
      <c r="O97" s="110"/>
      <c r="P97" s="110"/>
      <c r="Q97" s="111"/>
      <c r="R97" s="179"/>
      <c r="S97" s="179"/>
      <c r="T97" s="179"/>
      <c r="U97" s="179"/>
      <c r="V97" s="179"/>
      <c r="W97" s="179"/>
      <c r="X97" s="106" t="s">
        <v>681</v>
      </c>
      <c r="Y97" s="115"/>
      <c r="Z97" s="115"/>
      <c r="AA97" s="106" t="s">
        <v>131</v>
      </c>
      <c r="AB97" s="106" t="n">
        <f aca="false">TRUE()</f>
        <v>1</v>
      </c>
      <c r="AC97" s="106" t="s">
        <v>682</v>
      </c>
      <c r="AD97" s="106" t="s">
        <v>704</v>
      </c>
      <c r="AE97" s="180"/>
      <c r="AF97" s="118" t="str">
        <f aca="false">IF($AS97=$I97,"YES","NO")</f>
        <v>YES</v>
      </c>
      <c r="AG97" s="118" t="str">
        <f aca="false">IF(AND(OR($AU97="Int PU",$AU97="Int PD"),OR(AND($AY97&lt;&gt;"",$AY97&lt;&gt;"0"),AND($AZ97&lt;&gt;"",$AZ97&lt;&gt;"0"))),"INVALID",IF(OR($AS97=$G97,$AU97="Int PD"),"PULL_DOWN",IF(OR($AU97="Int PU",AND($AF97="YES",OR($AY97="",$AY97="0"),OR($AZ97="",$AZ97="0"),OR($AT97="Input",$AT97="Bidirectional"))),"PULL_UP","NORMAL")))</f>
        <v>PULL_UP</v>
      </c>
      <c r="AH97" s="118" t="str">
        <f aca="false">IF($AU97="Z","TRISTATE",IF($AS97=$G97,"TRISTATE","NORMAL"))</f>
        <v>NORMAL</v>
      </c>
      <c r="AI97" s="118" t="str">
        <f aca="false">IF(OR($AS97=$G97,$AT97="Output"),"DISABLE","ENABLE")</f>
        <v>ENABLE</v>
      </c>
      <c r="AJ97" s="136" t="str">
        <f aca="false">IF($AS97&lt;&gt;$H97,"N/A",IF($AU97="Drive 1", "1", IF($AU97="Drive 0", "0", "")))</f>
        <v>N/A</v>
      </c>
      <c r="AK97" s="121" t="n">
        <f aca="false">TRUE()</f>
        <v>1</v>
      </c>
      <c r="AL97" s="121" t="n">
        <f aca="false">TRUE()</f>
        <v>1</v>
      </c>
      <c r="AM97" s="121" t="n">
        <f aca="false">TRUE()</f>
        <v>1</v>
      </c>
      <c r="AN97" s="121" t="n">
        <f aca="false">TRUE()</f>
        <v>1</v>
      </c>
      <c r="AO97" s="121" t="n">
        <f aca="false">TRUE()</f>
        <v>1</v>
      </c>
      <c r="AP97" s="121" t="n">
        <f aca="false">TRUE()</f>
        <v>1</v>
      </c>
      <c r="AQ97" s="121" t="n">
        <f aca="false">TRUE()</f>
        <v>1</v>
      </c>
      <c r="AR97" s="122" t="str">
        <f aca="false">IF(AND($AK97:$AQ97), "VALID", "INVALID")</f>
        <v>VALID</v>
      </c>
      <c r="AS97" s="137" t="s">
        <v>704</v>
      </c>
      <c r="AT97" s="138" t="s">
        <v>238</v>
      </c>
      <c r="AU97" s="125" t="s">
        <v>478</v>
      </c>
      <c r="AV97" s="139"/>
      <c r="AW97" s="139"/>
      <c r="AX97" s="139"/>
      <c r="AY97" s="125"/>
      <c r="AZ97" s="125"/>
      <c r="BA97" s="140"/>
      <c r="BB97" s="139"/>
      <c r="BC97" s="141" t="s">
        <v>683</v>
      </c>
      <c r="BD97" s="217"/>
    </row>
    <row r="98" customFormat="false" ht="12.95" hidden="true" customHeight="true" outlineLevel="0" collapsed="false">
      <c r="A98" s="131"/>
      <c r="B98" s="132"/>
      <c r="C98" s="132"/>
      <c r="D98" s="133" t="s">
        <v>708</v>
      </c>
      <c r="E98" s="134" t="s">
        <v>709</v>
      </c>
      <c r="F98" s="134" t="s">
        <v>50</v>
      </c>
      <c r="G98" s="108" t="s">
        <v>710</v>
      </c>
      <c r="H98" s="109"/>
      <c r="I98" s="110" t="s">
        <v>708</v>
      </c>
      <c r="J98" s="110"/>
      <c r="K98" s="110"/>
      <c r="L98" s="111"/>
      <c r="M98" s="109"/>
      <c r="N98" s="110" t="s">
        <v>95</v>
      </c>
      <c r="O98" s="110"/>
      <c r="P98" s="110"/>
      <c r="Q98" s="111"/>
      <c r="R98" s="179"/>
      <c r="S98" s="179"/>
      <c r="T98" s="179"/>
      <c r="U98" s="179"/>
      <c r="V98" s="179"/>
      <c r="W98" s="179"/>
      <c r="X98" s="106" t="s">
        <v>681</v>
      </c>
      <c r="Y98" s="115"/>
      <c r="Z98" s="115"/>
      <c r="AA98" s="106" t="s">
        <v>131</v>
      </c>
      <c r="AB98" s="106" t="n">
        <f aca="false">TRUE()</f>
        <v>1</v>
      </c>
      <c r="AC98" s="106" t="s">
        <v>682</v>
      </c>
      <c r="AD98" s="106" t="s">
        <v>708</v>
      </c>
      <c r="AE98" s="180"/>
      <c r="AF98" s="118" t="str">
        <f aca="false">IF($AS98=$I98,"YES","NO")</f>
        <v>YES</v>
      </c>
      <c r="AG98" s="118" t="str">
        <f aca="false">IF(AND(OR($AU98="Int PU",$AU98="Int PD"),OR(AND($AY98&lt;&gt;"",$AY98&lt;&gt;"0"),AND($AZ98&lt;&gt;"",$AZ98&lt;&gt;"0"))),"INVALID",IF(OR($AS98=$G98,$AU98="Int PD"),"PULL_DOWN",IF(OR($AU98="Int PU",AND($AF98="YES",OR($AY98="",$AY98="0"),OR($AZ98="",$AZ98="0"),OR($AT98="Input",$AT98="Bidirectional"))),"PULL_UP","NORMAL")))</f>
        <v>PULL_UP</v>
      </c>
      <c r="AH98" s="118" t="str">
        <f aca="false">IF($AU98="Z","TRISTATE",IF($AS98=$G98,"TRISTATE","NORMAL"))</f>
        <v>NORMAL</v>
      </c>
      <c r="AI98" s="118" t="str">
        <f aca="false">IF(OR($AS98=$G98,$AT98="Output"),"DISABLE","ENABLE")</f>
        <v>ENABLE</v>
      </c>
      <c r="AJ98" s="136" t="str">
        <f aca="false">IF($AS98&lt;&gt;$H98,"N/A",IF($AU98="Drive 1", "1", IF($AU98="Drive 0", "0", "")))</f>
        <v>N/A</v>
      </c>
      <c r="AK98" s="121" t="n">
        <f aca="false">TRUE()</f>
        <v>1</v>
      </c>
      <c r="AL98" s="121" t="n">
        <f aca="false">TRUE()</f>
        <v>1</v>
      </c>
      <c r="AM98" s="121" t="n">
        <f aca="false">TRUE()</f>
        <v>1</v>
      </c>
      <c r="AN98" s="121" t="n">
        <f aca="false">TRUE()</f>
        <v>1</v>
      </c>
      <c r="AO98" s="121" t="n">
        <f aca="false">TRUE()</f>
        <v>1</v>
      </c>
      <c r="AP98" s="121" t="n">
        <f aca="false">TRUE()</f>
        <v>1</v>
      </c>
      <c r="AQ98" s="121" t="n">
        <f aca="false">TRUE()</f>
        <v>1</v>
      </c>
      <c r="AR98" s="122" t="str">
        <f aca="false">IF(AND($AK98:$AQ98), "VALID", "INVALID")</f>
        <v>VALID</v>
      </c>
      <c r="AS98" s="137" t="s">
        <v>708</v>
      </c>
      <c r="AT98" s="138" t="s">
        <v>238</v>
      </c>
      <c r="AU98" s="125" t="s">
        <v>478</v>
      </c>
      <c r="AV98" s="139"/>
      <c r="AW98" s="139"/>
      <c r="AX98" s="139"/>
      <c r="AY98" s="125"/>
      <c r="AZ98" s="125"/>
      <c r="BA98" s="140"/>
      <c r="BB98" s="139"/>
      <c r="BC98" s="141" t="s">
        <v>683</v>
      </c>
      <c r="BD98" s="217"/>
    </row>
    <row r="99" customFormat="false" ht="12.95" hidden="true" customHeight="true" outlineLevel="0" collapsed="false">
      <c r="A99" s="131"/>
      <c r="B99" s="132"/>
      <c r="C99" s="132"/>
      <c r="D99" s="133" t="s">
        <v>711</v>
      </c>
      <c r="E99" s="134" t="s">
        <v>712</v>
      </c>
      <c r="F99" s="134" t="s">
        <v>686</v>
      </c>
      <c r="G99" s="108" t="s">
        <v>713</v>
      </c>
      <c r="H99" s="109"/>
      <c r="I99" s="110" t="s">
        <v>711</v>
      </c>
      <c r="J99" s="110"/>
      <c r="K99" s="110"/>
      <c r="L99" s="111"/>
      <c r="M99" s="109"/>
      <c r="N99" s="110" t="s">
        <v>95</v>
      </c>
      <c r="O99" s="110"/>
      <c r="P99" s="110"/>
      <c r="Q99" s="111"/>
      <c r="R99" s="179"/>
      <c r="S99" s="179"/>
      <c r="T99" s="179"/>
      <c r="U99" s="179"/>
      <c r="V99" s="179"/>
      <c r="W99" s="179"/>
      <c r="X99" s="106" t="s">
        <v>681</v>
      </c>
      <c r="Y99" s="115"/>
      <c r="Z99" s="115"/>
      <c r="AA99" s="106" t="s">
        <v>131</v>
      </c>
      <c r="AB99" s="106" t="n">
        <f aca="false">TRUE()</f>
        <v>1</v>
      </c>
      <c r="AC99" s="106" t="s">
        <v>682</v>
      </c>
      <c r="AD99" s="106" t="s">
        <v>711</v>
      </c>
      <c r="AE99" s="180"/>
      <c r="AF99" s="118" t="str">
        <f aca="false">IF($AS99=$I99,"YES","NO")</f>
        <v>YES</v>
      </c>
      <c r="AG99" s="118" t="str">
        <f aca="false">IF(AND(OR($AU99="Int PU",$AU99="Int PD"),OR(AND($AY99&lt;&gt;"",$AY99&lt;&gt;"0"),AND($AZ99&lt;&gt;"",$AZ99&lt;&gt;"0"))),"INVALID",IF(OR($AS99=$G99,$AU99="Int PD"),"PULL_DOWN",IF(OR($AU99="Int PU",AND($AF99="YES",OR($AY99="",$AY99="0"),OR($AZ99="",$AZ99="0"),OR($AT99="Input",$AT99="Bidirectional"))),"PULL_UP","NORMAL")))</f>
        <v>PULL_UP</v>
      </c>
      <c r="AH99" s="118" t="str">
        <f aca="false">IF($AU99="Z","TRISTATE",IF($AS99=$G99,"TRISTATE","NORMAL"))</f>
        <v>NORMAL</v>
      </c>
      <c r="AI99" s="118" t="str">
        <f aca="false">IF(OR($AS99=$G99,$AT99="Output"),"DISABLE","ENABLE")</f>
        <v>ENABLE</v>
      </c>
      <c r="AJ99" s="136" t="str">
        <f aca="false">IF($AS99&lt;&gt;$H99,"N/A",IF($AU99="Drive 1", "1", IF($AU99="Drive 0", "0", "")))</f>
        <v>N/A</v>
      </c>
      <c r="AK99" s="121" t="n">
        <f aca="false">TRUE()</f>
        <v>1</v>
      </c>
      <c r="AL99" s="121" t="n">
        <f aca="false">TRUE()</f>
        <v>1</v>
      </c>
      <c r="AM99" s="121" t="n">
        <f aca="false">TRUE()</f>
        <v>1</v>
      </c>
      <c r="AN99" s="121" t="n">
        <f aca="false">TRUE()</f>
        <v>1</v>
      </c>
      <c r="AO99" s="121" t="n">
        <f aca="false">TRUE()</f>
        <v>1</v>
      </c>
      <c r="AP99" s="121" t="n">
        <f aca="false">TRUE()</f>
        <v>1</v>
      </c>
      <c r="AQ99" s="121" t="n">
        <f aca="false">TRUE()</f>
        <v>1</v>
      </c>
      <c r="AR99" s="122" t="str">
        <f aca="false">IF(AND($AK99:$AQ99), "VALID", "INVALID")</f>
        <v>VALID</v>
      </c>
      <c r="AS99" s="137" t="s">
        <v>711</v>
      </c>
      <c r="AT99" s="138" t="s">
        <v>238</v>
      </c>
      <c r="AU99" s="125" t="s">
        <v>478</v>
      </c>
      <c r="AV99" s="139"/>
      <c r="AW99" s="139"/>
      <c r="AX99" s="139"/>
      <c r="AY99" s="125"/>
      <c r="AZ99" s="125"/>
      <c r="BA99" s="140"/>
      <c r="BB99" s="139"/>
      <c r="BC99" s="141" t="s">
        <v>683</v>
      </c>
      <c r="BD99" s="217"/>
    </row>
    <row r="100" customFormat="false" ht="12.95" hidden="true" customHeight="true" outlineLevel="0" collapsed="false">
      <c r="A100" s="131"/>
      <c r="B100" s="132"/>
      <c r="C100" s="132"/>
      <c r="D100" s="133" t="s">
        <v>714</v>
      </c>
      <c r="E100" s="134" t="s">
        <v>603</v>
      </c>
      <c r="F100" s="134" t="s">
        <v>679</v>
      </c>
      <c r="G100" s="108" t="s">
        <v>715</v>
      </c>
      <c r="H100" s="109"/>
      <c r="I100" s="110" t="s">
        <v>714</v>
      </c>
      <c r="J100" s="110"/>
      <c r="K100" s="110"/>
      <c r="L100" s="111"/>
      <c r="M100" s="109"/>
      <c r="N100" s="110" t="s">
        <v>95</v>
      </c>
      <c r="O100" s="110"/>
      <c r="P100" s="110"/>
      <c r="Q100" s="111"/>
      <c r="R100" s="179"/>
      <c r="S100" s="179"/>
      <c r="T100" s="179"/>
      <c r="U100" s="179"/>
      <c r="V100" s="179"/>
      <c r="W100" s="179"/>
      <c r="X100" s="106" t="s">
        <v>681</v>
      </c>
      <c r="Y100" s="115"/>
      <c r="Z100" s="115"/>
      <c r="AA100" s="106" t="s">
        <v>131</v>
      </c>
      <c r="AB100" s="106" t="n">
        <f aca="false">TRUE()</f>
        <v>1</v>
      </c>
      <c r="AC100" s="106" t="s">
        <v>682</v>
      </c>
      <c r="AD100" s="106" t="s">
        <v>714</v>
      </c>
      <c r="AE100" s="180"/>
      <c r="AF100" s="118" t="str">
        <f aca="false">IF($AS100=$I100,"YES","NO")</f>
        <v>YES</v>
      </c>
      <c r="AG100" s="118" t="str">
        <f aca="false">IF(AND(OR($AU100="Int PU",$AU100="Int PD"),OR(AND($AY100&lt;&gt;"",$AY100&lt;&gt;"0"),AND($AZ100&lt;&gt;"",$AZ100&lt;&gt;"0"))),"INVALID",IF(OR($AS100=$G100,$AU100="Int PD"),"PULL_DOWN",IF(OR($AU100="Int PU",AND($AF100="YES",OR($AY100="",$AY100="0"),OR($AZ100="",$AZ100="0"),OR($AT100="Input",$AT100="Bidirectional"))),"PULL_UP","NORMAL")))</f>
        <v>PULL_UP</v>
      </c>
      <c r="AH100" s="118" t="str">
        <f aca="false">IF($AU100="Z","TRISTATE",IF($AS100=$G100,"TRISTATE","NORMAL"))</f>
        <v>NORMAL</v>
      </c>
      <c r="AI100" s="118" t="str">
        <f aca="false">IF(OR($AS100=$G100,$AT100="Output"),"DISABLE","ENABLE")</f>
        <v>ENABLE</v>
      </c>
      <c r="AJ100" s="136" t="str">
        <f aca="false">IF($AS100&lt;&gt;$H100,"N/A",IF($AU100="Drive 1", "1", IF($AU100="Drive 0", "0", "")))</f>
        <v>N/A</v>
      </c>
      <c r="AK100" s="121" t="n">
        <f aca="false">TRUE()</f>
        <v>1</v>
      </c>
      <c r="AL100" s="121" t="n">
        <f aca="false">TRUE()</f>
        <v>1</v>
      </c>
      <c r="AM100" s="121" t="n">
        <f aca="false">TRUE()</f>
        <v>1</v>
      </c>
      <c r="AN100" s="121" t="n">
        <f aca="false">TRUE()</f>
        <v>1</v>
      </c>
      <c r="AO100" s="121" t="n">
        <f aca="false">TRUE()</f>
        <v>1</v>
      </c>
      <c r="AP100" s="121" t="n">
        <f aca="false">TRUE()</f>
        <v>1</v>
      </c>
      <c r="AQ100" s="121" t="n">
        <f aca="false">TRUE()</f>
        <v>1</v>
      </c>
      <c r="AR100" s="122" t="str">
        <f aca="false">IF(AND($AK100:$AQ100), "VALID", "INVALID")</f>
        <v>VALID</v>
      </c>
      <c r="AS100" s="137" t="s">
        <v>714</v>
      </c>
      <c r="AT100" s="138" t="s">
        <v>238</v>
      </c>
      <c r="AU100" s="125" t="s">
        <v>478</v>
      </c>
      <c r="AV100" s="139"/>
      <c r="AW100" s="139"/>
      <c r="AX100" s="139"/>
      <c r="AY100" s="125"/>
      <c r="AZ100" s="125"/>
      <c r="BA100" s="140"/>
      <c r="BB100" s="139"/>
      <c r="BC100" s="141" t="s">
        <v>683</v>
      </c>
      <c r="BD100" s="217"/>
    </row>
    <row r="101" customFormat="false" ht="12.95" hidden="true" customHeight="true" outlineLevel="0" collapsed="false">
      <c r="A101" s="131"/>
      <c r="B101" s="132"/>
      <c r="C101" s="132"/>
      <c r="D101" s="133" t="s">
        <v>716</v>
      </c>
      <c r="E101" s="134" t="s">
        <v>717</v>
      </c>
      <c r="F101" s="134" t="s">
        <v>718</v>
      </c>
      <c r="G101" s="108" t="s">
        <v>719</v>
      </c>
      <c r="H101" s="109"/>
      <c r="I101" s="110" t="s">
        <v>716</v>
      </c>
      <c r="J101" s="110"/>
      <c r="K101" s="110"/>
      <c r="L101" s="111"/>
      <c r="M101" s="109"/>
      <c r="N101" s="110" t="s">
        <v>95</v>
      </c>
      <c r="O101" s="110"/>
      <c r="P101" s="110"/>
      <c r="Q101" s="111"/>
      <c r="R101" s="179"/>
      <c r="S101" s="179"/>
      <c r="T101" s="179"/>
      <c r="U101" s="179"/>
      <c r="V101" s="179"/>
      <c r="W101" s="179"/>
      <c r="X101" s="106" t="s">
        <v>681</v>
      </c>
      <c r="Y101" s="115"/>
      <c r="Z101" s="115"/>
      <c r="AA101" s="106" t="s">
        <v>131</v>
      </c>
      <c r="AB101" s="106" t="n">
        <f aca="false">TRUE()</f>
        <v>1</v>
      </c>
      <c r="AC101" s="106" t="s">
        <v>682</v>
      </c>
      <c r="AD101" s="106" t="s">
        <v>716</v>
      </c>
      <c r="AE101" s="180"/>
      <c r="AF101" s="118" t="str">
        <f aca="false">IF($AS101=$I101,"YES","NO")</f>
        <v>YES</v>
      </c>
      <c r="AG101" s="118" t="str">
        <f aca="false">IF(AND(OR($AU101="Int PU",$AU101="Int PD"),OR(AND($AY101&lt;&gt;"",$AY101&lt;&gt;"0"),AND($AZ101&lt;&gt;"",$AZ101&lt;&gt;"0"))),"INVALID",IF(OR($AS101=$G101,$AU101="Int PD"),"PULL_DOWN",IF(OR($AU101="Int PU",AND($AF101="YES",OR($AY101="",$AY101="0"),OR($AZ101="",$AZ101="0"),OR($AT101="Input",$AT101="Bidirectional"))),"PULL_UP","NORMAL")))</f>
        <v>PULL_UP</v>
      </c>
      <c r="AH101" s="118" t="str">
        <f aca="false">IF($AU101="Z","TRISTATE",IF($AS101=$G101,"TRISTATE","NORMAL"))</f>
        <v>NORMAL</v>
      </c>
      <c r="AI101" s="118" t="str">
        <f aca="false">IF(OR($AS101=$G101,$AT101="Output"),"DISABLE","ENABLE")</f>
        <v>ENABLE</v>
      </c>
      <c r="AJ101" s="136" t="str">
        <f aca="false">IF($AS101&lt;&gt;$H101,"N/A",IF($AU101="Drive 1", "1", IF($AU101="Drive 0", "0", "")))</f>
        <v>N/A</v>
      </c>
      <c r="AK101" s="121" t="n">
        <f aca="false">TRUE()</f>
        <v>1</v>
      </c>
      <c r="AL101" s="121" t="n">
        <f aca="false">TRUE()</f>
        <v>1</v>
      </c>
      <c r="AM101" s="121" t="n">
        <f aca="false">TRUE()</f>
        <v>1</v>
      </c>
      <c r="AN101" s="121" t="n">
        <f aca="false">TRUE()</f>
        <v>1</v>
      </c>
      <c r="AO101" s="121" t="n">
        <f aca="false">TRUE()</f>
        <v>1</v>
      </c>
      <c r="AP101" s="121" t="n">
        <f aca="false">TRUE()</f>
        <v>1</v>
      </c>
      <c r="AQ101" s="121" t="n">
        <f aca="false">TRUE()</f>
        <v>1</v>
      </c>
      <c r="AR101" s="122" t="str">
        <f aca="false">IF(AND($AK101:$AQ101), "VALID", "INVALID")</f>
        <v>VALID</v>
      </c>
      <c r="AS101" s="158" t="s">
        <v>716</v>
      </c>
      <c r="AT101" s="159" t="s">
        <v>238</v>
      </c>
      <c r="AU101" s="160" t="s">
        <v>478</v>
      </c>
      <c r="AV101" s="161"/>
      <c r="AW101" s="139"/>
      <c r="AX101" s="139"/>
      <c r="AY101" s="160"/>
      <c r="AZ101" s="160"/>
      <c r="BA101" s="162"/>
      <c r="BB101" s="161"/>
      <c r="BC101" s="141" t="s">
        <v>683</v>
      </c>
      <c r="BD101" s="217"/>
    </row>
    <row r="102" customFormat="false" ht="12.95" hidden="true" customHeight="true" outlineLevel="0" collapsed="false">
      <c r="A102" s="131"/>
      <c r="B102" s="132"/>
      <c r="C102" s="132"/>
      <c r="D102" s="133" t="s">
        <v>720</v>
      </c>
      <c r="E102" s="134" t="s">
        <v>706</v>
      </c>
      <c r="F102" s="134" t="s">
        <v>590</v>
      </c>
      <c r="G102" s="108" t="s">
        <v>721</v>
      </c>
      <c r="H102" s="109"/>
      <c r="I102" s="110" t="s">
        <v>720</v>
      </c>
      <c r="J102" s="110"/>
      <c r="K102" s="110"/>
      <c r="L102" s="111"/>
      <c r="M102" s="109"/>
      <c r="N102" s="110" t="s">
        <v>155</v>
      </c>
      <c r="O102" s="110"/>
      <c r="P102" s="110"/>
      <c r="Q102" s="111"/>
      <c r="R102" s="179"/>
      <c r="S102" s="179"/>
      <c r="T102" s="179"/>
      <c r="U102" s="179"/>
      <c r="V102" s="179"/>
      <c r="W102" s="179"/>
      <c r="X102" s="106" t="s">
        <v>681</v>
      </c>
      <c r="Y102" s="115"/>
      <c r="Z102" s="115"/>
      <c r="AA102" s="106"/>
      <c r="AB102" s="106" t="n">
        <f aca="false">FALSE()</f>
        <v>0</v>
      </c>
      <c r="AC102" s="106" t="s">
        <v>682</v>
      </c>
      <c r="AD102" s="106" t="s">
        <v>720</v>
      </c>
      <c r="AE102" s="194"/>
      <c r="AF102" s="196"/>
      <c r="AG102" s="196"/>
      <c r="AH102" s="196"/>
      <c r="AI102" s="196"/>
      <c r="AJ102" s="197"/>
      <c r="AK102" s="121" t="n">
        <f aca="false">TRUE()</f>
        <v>1</v>
      </c>
      <c r="AL102" s="121" t="n">
        <f aca="false">TRUE()</f>
        <v>1</v>
      </c>
      <c r="AM102" s="121" t="n">
        <f aca="false">TRUE()</f>
        <v>1</v>
      </c>
      <c r="AN102" s="121" t="n">
        <f aca="false">TRUE()</f>
        <v>1</v>
      </c>
      <c r="AO102" s="121" t="n">
        <f aca="false">TRUE()</f>
        <v>1</v>
      </c>
      <c r="AP102" s="121" t="n">
        <f aca="false">TRUE()</f>
        <v>1</v>
      </c>
      <c r="AQ102" s="121" t="n">
        <f aca="false">TRUE()</f>
        <v>1</v>
      </c>
      <c r="AR102" s="122" t="str">
        <f aca="false">IF(AND($AK102:$AQ102), "VALID", "INVALID")</f>
        <v>VALID</v>
      </c>
      <c r="AS102" s="164" t="s">
        <v>720</v>
      </c>
      <c r="AT102" s="159" t="s">
        <v>104</v>
      </c>
      <c r="AU102" s="160"/>
      <c r="AV102" s="139"/>
      <c r="AW102" s="139"/>
      <c r="AX102" s="139"/>
      <c r="AY102" s="125"/>
      <c r="AZ102" s="125"/>
      <c r="BA102" s="162"/>
      <c r="BB102" s="139"/>
      <c r="BC102" s="141" t="s">
        <v>683</v>
      </c>
      <c r="BD102" s="217"/>
    </row>
    <row r="103" customFormat="false" ht="12.95" hidden="true" customHeight="true" outlineLevel="0" collapsed="false">
      <c r="A103" s="131"/>
      <c r="B103" s="132"/>
      <c r="C103" s="132"/>
      <c r="D103" s="133" t="s">
        <v>722</v>
      </c>
      <c r="E103" s="134" t="s">
        <v>698</v>
      </c>
      <c r="F103" s="134" t="s">
        <v>610</v>
      </c>
      <c r="G103" s="108" t="s">
        <v>723</v>
      </c>
      <c r="H103" s="109"/>
      <c r="I103" s="110" t="s">
        <v>722</v>
      </c>
      <c r="J103" s="110"/>
      <c r="K103" s="110"/>
      <c r="L103" s="111"/>
      <c r="M103" s="109"/>
      <c r="N103" s="110" t="s">
        <v>155</v>
      </c>
      <c r="O103" s="110"/>
      <c r="P103" s="110"/>
      <c r="Q103" s="111"/>
      <c r="R103" s="179"/>
      <c r="S103" s="179"/>
      <c r="T103" s="179"/>
      <c r="U103" s="179"/>
      <c r="V103" s="179"/>
      <c r="W103" s="179"/>
      <c r="X103" s="106" t="s">
        <v>681</v>
      </c>
      <c r="Y103" s="115"/>
      <c r="Z103" s="115"/>
      <c r="AA103" s="106"/>
      <c r="AB103" s="106" t="n">
        <f aca="false">FALSE()</f>
        <v>0</v>
      </c>
      <c r="AC103" s="106" t="s">
        <v>682</v>
      </c>
      <c r="AD103" s="106" t="s">
        <v>722</v>
      </c>
      <c r="AE103" s="194"/>
      <c r="AF103" s="196"/>
      <c r="AG103" s="196"/>
      <c r="AH103" s="196"/>
      <c r="AI103" s="196"/>
      <c r="AJ103" s="197"/>
      <c r="AK103" s="121" t="n">
        <f aca="false">TRUE()</f>
        <v>1</v>
      </c>
      <c r="AL103" s="121" t="n">
        <f aca="false">TRUE()</f>
        <v>1</v>
      </c>
      <c r="AM103" s="121" t="n">
        <f aca="false">TRUE()</f>
        <v>1</v>
      </c>
      <c r="AN103" s="121" t="n">
        <f aca="false">TRUE()</f>
        <v>1</v>
      </c>
      <c r="AO103" s="121" t="n">
        <f aca="false">TRUE()</f>
        <v>1</v>
      </c>
      <c r="AP103" s="121" t="n">
        <f aca="false">TRUE()</f>
        <v>1</v>
      </c>
      <c r="AQ103" s="121" t="n">
        <f aca="false">TRUE()</f>
        <v>1</v>
      </c>
      <c r="AR103" s="122" t="str">
        <f aca="false">IF(AND($AK103:$AQ103), "VALID", "INVALID")</f>
        <v>VALID</v>
      </c>
      <c r="AS103" s="158" t="s">
        <v>723</v>
      </c>
      <c r="AT103" s="159" t="s">
        <v>132</v>
      </c>
      <c r="AU103" s="160"/>
      <c r="AV103" s="161"/>
      <c r="AW103" s="161"/>
      <c r="AX103" s="161"/>
      <c r="AY103" s="160"/>
      <c r="AZ103" s="160"/>
      <c r="BA103" s="162"/>
      <c r="BB103" s="161"/>
      <c r="BC103" s="141" t="s">
        <v>683</v>
      </c>
      <c r="BD103" s="217"/>
    </row>
    <row r="104" customFormat="false" ht="12.95" hidden="true" customHeight="true" outlineLevel="0" collapsed="false">
      <c r="A104" s="131"/>
      <c r="B104" s="132"/>
      <c r="C104" s="132"/>
      <c r="D104" s="133" t="s">
        <v>724</v>
      </c>
      <c r="E104" s="134" t="s">
        <v>50</v>
      </c>
      <c r="F104" s="134" t="s">
        <v>614</v>
      </c>
      <c r="G104" s="108" t="s">
        <v>725</v>
      </c>
      <c r="H104" s="109"/>
      <c r="I104" s="110" t="s">
        <v>724</v>
      </c>
      <c r="J104" s="110"/>
      <c r="K104" s="110"/>
      <c r="L104" s="111"/>
      <c r="M104" s="109"/>
      <c r="N104" s="110"/>
      <c r="O104" s="110"/>
      <c r="P104" s="110"/>
      <c r="Q104" s="111"/>
      <c r="R104" s="179"/>
      <c r="S104" s="179"/>
      <c r="T104" s="179"/>
      <c r="U104" s="179"/>
      <c r="V104" s="179"/>
      <c r="W104" s="179"/>
      <c r="X104" s="192"/>
      <c r="Y104" s="193"/>
      <c r="Z104" s="193"/>
      <c r="AA104" s="195"/>
      <c r="AB104" s="195"/>
      <c r="AC104" s="195"/>
      <c r="AD104" s="195"/>
      <c r="AE104" s="195"/>
      <c r="AF104" s="196"/>
      <c r="AG104" s="196"/>
      <c r="AH104" s="196"/>
      <c r="AI104" s="196"/>
      <c r="AJ104" s="218"/>
      <c r="AK104" s="121" t="n">
        <f aca="false">TRUE()</f>
        <v>1</v>
      </c>
      <c r="AL104" s="121" t="n">
        <f aca="false">TRUE()</f>
        <v>1</v>
      </c>
      <c r="AM104" s="121" t="n">
        <f aca="false">TRUE()</f>
        <v>1</v>
      </c>
      <c r="AN104" s="121" t="n">
        <f aca="false">TRUE()</f>
        <v>1</v>
      </c>
      <c r="AO104" s="121" t="n">
        <f aca="false">TRUE()</f>
        <v>1</v>
      </c>
      <c r="AP104" s="121" t="n">
        <f aca="false">TRUE()</f>
        <v>1</v>
      </c>
      <c r="AQ104" s="121" t="n">
        <f aca="false">TRUE()</f>
        <v>1</v>
      </c>
      <c r="AR104" s="122" t="str">
        <f aca="false">IF(AND($AK104:$AQ104), "VALID", "INVALID")</f>
        <v>VALID</v>
      </c>
      <c r="AS104" s="219" t="s">
        <v>724</v>
      </c>
      <c r="AT104" s="170"/>
      <c r="AU104" s="170"/>
      <c r="AV104" s="170"/>
      <c r="AW104" s="170"/>
      <c r="AX104" s="170"/>
      <c r="AY104" s="169"/>
      <c r="AZ104" s="169"/>
      <c r="BA104" s="220"/>
      <c r="BB104" s="170"/>
      <c r="BC104" s="141" t="s">
        <v>683</v>
      </c>
      <c r="BD104" s="217"/>
    </row>
    <row r="105" s="103" customFormat="true" ht="18" hidden="false" customHeight="true" outlineLevel="0" collapsed="false">
      <c r="A105" s="221" t="s">
        <v>726</v>
      </c>
      <c r="B105" s="200"/>
      <c r="C105" s="200"/>
      <c r="D105" s="199" t="s">
        <v>726</v>
      </c>
      <c r="E105" s="201"/>
      <c r="F105" s="201"/>
      <c r="G105" s="201"/>
      <c r="H105" s="202"/>
      <c r="I105" s="202"/>
      <c r="J105" s="202"/>
      <c r="K105" s="202"/>
      <c r="L105" s="202"/>
      <c r="M105" s="201"/>
      <c r="N105" s="201"/>
      <c r="O105" s="201"/>
      <c r="P105" s="201"/>
      <c r="Q105" s="201"/>
      <c r="R105" s="201"/>
      <c r="S105" s="201"/>
      <c r="T105" s="201"/>
      <c r="U105" s="201"/>
      <c r="V105" s="201"/>
      <c r="W105" s="201"/>
      <c r="X105" s="201"/>
      <c r="Y105" s="203"/>
      <c r="Z105" s="203"/>
      <c r="AA105" s="204"/>
      <c r="AB105" s="204"/>
      <c r="AC105" s="204"/>
      <c r="AD105" s="204"/>
      <c r="AE105" s="204"/>
      <c r="AF105" s="204"/>
      <c r="AG105" s="204"/>
      <c r="AH105" s="204"/>
      <c r="AI105" s="204"/>
      <c r="AJ105" s="204"/>
      <c r="AK105" s="204"/>
      <c r="AL105" s="204"/>
      <c r="AM105" s="204"/>
      <c r="AN105" s="204"/>
      <c r="AO105" s="204"/>
      <c r="AP105" s="204"/>
      <c r="AQ105" s="204"/>
      <c r="AR105" s="204"/>
      <c r="AS105" s="205"/>
      <c r="AT105" s="205"/>
      <c r="AU105" s="189"/>
      <c r="AV105" s="189"/>
      <c r="AW105" s="189"/>
      <c r="AX105" s="189"/>
      <c r="AY105" s="189"/>
      <c r="AZ105" s="189"/>
      <c r="BA105" s="189"/>
      <c r="BB105" s="101" t="s">
        <v>87</v>
      </c>
      <c r="BC105" s="189"/>
      <c r="BD105" s="190"/>
    </row>
    <row r="106" customFormat="false" ht="12.95" hidden="true" customHeight="true" outlineLevel="0" collapsed="false">
      <c r="A106" s="131"/>
      <c r="B106" s="132"/>
      <c r="C106" s="132"/>
      <c r="D106" s="133" t="s">
        <v>727</v>
      </c>
      <c r="E106" s="134" t="s">
        <v>728</v>
      </c>
      <c r="F106" s="134" t="s">
        <v>729</v>
      </c>
      <c r="G106" s="108" t="s">
        <v>730</v>
      </c>
      <c r="H106" s="109" t="s">
        <v>731</v>
      </c>
      <c r="I106" s="110"/>
      <c r="J106" s="110"/>
      <c r="K106" s="110"/>
      <c r="L106" s="111"/>
      <c r="M106" s="109" t="s">
        <v>95</v>
      </c>
      <c r="N106" s="110"/>
      <c r="O106" s="110"/>
      <c r="P106" s="110"/>
      <c r="Q106" s="111"/>
      <c r="R106" s="222" t="s">
        <v>115</v>
      </c>
      <c r="S106" s="222" t="s">
        <v>98</v>
      </c>
      <c r="T106" s="107" t="s">
        <v>99</v>
      </c>
      <c r="U106" s="107" t="s">
        <v>100</v>
      </c>
      <c r="V106" s="113" t="s">
        <v>115</v>
      </c>
      <c r="W106" s="114" t="s">
        <v>732</v>
      </c>
      <c r="X106" s="106" t="s">
        <v>733</v>
      </c>
      <c r="Y106" s="115" t="s">
        <v>734</v>
      </c>
      <c r="Z106" s="115"/>
      <c r="AA106" s="106" t="s">
        <v>103</v>
      </c>
      <c r="AB106" s="106" t="n">
        <f aca="false">FALSE()</f>
        <v>0</v>
      </c>
      <c r="AC106" s="106"/>
      <c r="AD106" s="106"/>
      <c r="AE106" s="116" t="str">
        <f aca="false">IF(OR($AS106="",$AS106=$G106),$V106,IF($AS106=$H106,SUBSTITUTE(SUBSTITUTE($AS106,"GPIO3_","GPIO_"),".0",""),IF($AS106=$I106,$R106,IF($AS106=$J106,$S106,IF($AS106=$K106,$T106,IF($AS106=$L106,$U106,"INVALID"))))))</f>
        <v>GPIO_PX3</v>
      </c>
      <c r="AF106" s="135"/>
      <c r="AG106" s="118" t="str">
        <f aca="false">IF(AND(OR($AU106="Int PU",$AU106="Int PD"),OR(AND($AY106&lt;&gt;"",$AY106&lt;&gt;"0"),AND($AZ106&lt;&gt;"",$AZ106&lt;&gt;"0"))),"INVALID",IF(OR($AS106=$G106,$AU106="Int PD"),"PULL_DOWN",IF(OR($AU106="Int PU",AND($AF106="YES",OR($AY106="",$AY106="0"),OR($AZ106="",$AZ106="0"),OR($AT106="Input",$AT106="Bidirectional"))),"PULL_UP","NORMAL")))</f>
        <v>NORMAL</v>
      </c>
      <c r="AH106" s="118" t="str">
        <f aca="false">IF($AU106="Z","TRISTATE",IF($AS106=$G106,"TRISTATE","NORMAL"))</f>
        <v>NORMAL</v>
      </c>
      <c r="AI106" s="118" t="str">
        <f aca="false">IF(OR($AS106=$G106,$AT106="Output"),"DISABLE","ENABLE")</f>
        <v>DISABLE</v>
      </c>
      <c r="AJ106" s="136" t="str">
        <f aca="false">IF($AS106&lt;&gt;$H106,"N/A",IF($AU106="Drive 1", "1", IF($AU106="Drive 0", "0", "")))</f>
        <v>1</v>
      </c>
      <c r="AK106" s="121" t="n">
        <f aca="false">TRUE()</f>
        <v>1</v>
      </c>
      <c r="AL106" s="121" t="n">
        <f aca="false">TRUE()</f>
        <v>1</v>
      </c>
      <c r="AM106" s="121" t="n">
        <f aca="false">TRUE()</f>
        <v>1</v>
      </c>
      <c r="AN106" s="121" t="n">
        <f aca="false">TRUE()</f>
        <v>1</v>
      </c>
      <c r="AO106" s="121" t="n">
        <f aca="false">TRUE()</f>
        <v>1</v>
      </c>
      <c r="AP106" s="121" t="n">
        <f aca="false">TRUE()</f>
        <v>1</v>
      </c>
      <c r="AQ106" s="121" t="n">
        <f aca="false">TRUE()</f>
        <v>1</v>
      </c>
      <c r="AR106" s="122" t="str">
        <f aca="false">IF(AND($AK106:$AQ106), "VALID", "INVALID")</f>
        <v>VALID</v>
      </c>
      <c r="AS106" s="123" t="s">
        <v>731</v>
      </c>
      <c r="AT106" s="124" t="s">
        <v>119</v>
      </c>
      <c r="AU106" s="125" t="s">
        <v>489</v>
      </c>
      <c r="AV106" s="125" t="s">
        <v>191</v>
      </c>
      <c r="AW106" s="139"/>
      <c r="AX106" s="139"/>
      <c r="AY106" s="127"/>
      <c r="AZ106" s="127"/>
      <c r="BA106" s="140"/>
      <c r="BB106" s="139"/>
      <c r="BC106" s="141" t="s">
        <v>735</v>
      </c>
      <c r="BD106" s="223" t="s">
        <v>736</v>
      </c>
    </row>
    <row r="107" customFormat="false" ht="12.95" hidden="true" customHeight="true" outlineLevel="0" collapsed="false">
      <c r="A107" s="131"/>
      <c r="B107" s="132"/>
      <c r="C107" s="132"/>
      <c r="D107" s="133" t="s">
        <v>737</v>
      </c>
      <c r="E107" s="134" t="s">
        <v>738</v>
      </c>
      <c r="F107" s="134" t="s">
        <v>739</v>
      </c>
      <c r="G107" s="108" t="s">
        <v>740</v>
      </c>
      <c r="H107" s="109" t="s">
        <v>741</v>
      </c>
      <c r="I107" s="110"/>
      <c r="J107" s="110"/>
      <c r="K107" s="110"/>
      <c r="L107" s="111"/>
      <c r="M107" s="109" t="s">
        <v>95</v>
      </c>
      <c r="N107" s="110"/>
      <c r="O107" s="110"/>
      <c r="P107" s="110"/>
      <c r="Q107" s="111"/>
      <c r="R107" s="222" t="s">
        <v>115</v>
      </c>
      <c r="S107" s="222" t="s">
        <v>98</v>
      </c>
      <c r="T107" s="107" t="s">
        <v>99</v>
      </c>
      <c r="U107" s="107" t="s">
        <v>100</v>
      </c>
      <c r="V107" s="114" t="s">
        <v>115</v>
      </c>
      <c r="W107" s="114" t="s">
        <v>742</v>
      </c>
      <c r="X107" s="106" t="s">
        <v>733</v>
      </c>
      <c r="Y107" s="115" t="s">
        <v>743</v>
      </c>
      <c r="Z107" s="115"/>
      <c r="AA107" s="106" t="s">
        <v>103</v>
      </c>
      <c r="AB107" s="106" t="n">
        <f aca="false">FALSE()</f>
        <v>0</v>
      </c>
      <c r="AC107" s="106"/>
      <c r="AD107" s="106"/>
      <c r="AE107" s="116" t="str">
        <f aca="false">IF(OR($AS107="",$AS107=$G107),$V107,IF($AS107=$H107,SUBSTITUTE(SUBSTITUTE($AS107,"GPIO3_","GPIO_"),".0",""),IF($AS107=$I107,$R107,IF($AS107=$J107,$S107,IF($AS107=$K107,$T107,IF($AS107=$L107,$U107,"INVALID"))))))</f>
        <v>GPIO_PX4</v>
      </c>
      <c r="AF107" s="135"/>
      <c r="AG107" s="118" t="str">
        <f aca="false">IF(AND(OR($AU107="Int PU",$AU107="Int PD"),OR(AND($AY107&lt;&gt;"",$AY107&lt;&gt;"0"),AND($AZ107&lt;&gt;"",$AZ107&lt;&gt;"0"))),"INVALID",IF(OR($AS107=$G107,$AU107="Int PD"),"PULL_DOWN",IF(OR($AU107="Int PU",AND($AF107="YES",OR($AY107="",$AY107="0"),OR($AZ107="",$AZ107="0"),OR($AT107="Input",$AT107="Bidirectional"))),"PULL_UP","NORMAL")))</f>
        <v>PULL_UP</v>
      </c>
      <c r="AH107" s="118" t="str">
        <f aca="false">IF($AU107="Z","TRISTATE",IF($AS107=$G107,"TRISTATE","NORMAL"))</f>
        <v>NORMAL</v>
      </c>
      <c r="AI107" s="118" t="str">
        <f aca="false">IF(OR($AS107=$G107,$AT107="Output"),"DISABLE","ENABLE")</f>
        <v>ENABLE</v>
      </c>
      <c r="AJ107" s="136" t="str">
        <f aca="false">IF($AS107&lt;&gt;$H107,"N/A",IF($AU107="Drive 1", "1", IF($AU107="Drive 0", "0", "")))</f>
        <v/>
      </c>
      <c r="AK107" s="121" t="n">
        <f aca="false">TRUE()</f>
        <v>1</v>
      </c>
      <c r="AL107" s="121" t="n">
        <f aca="false">TRUE()</f>
        <v>1</v>
      </c>
      <c r="AM107" s="121" t="n">
        <f aca="false">TRUE()</f>
        <v>1</v>
      </c>
      <c r="AN107" s="121" t="n">
        <f aca="false">TRUE()</f>
        <v>1</v>
      </c>
      <c r="AO107" s="121" t="n">
        <f aca="false">TRUE()</f>
        <v>1</v>
      </c>
      <c r="AP107" s="121" t="n">
        <f aca="false">TRUE()</f>
        <v>1</v>
      </c>
      <c r="AQ107" s="121" t="n">
        <f aca="false">TRUE()</f>
        <v>1</v>
      </c>
      <c r="AR107" s="122" t="str">
        <f aca="false">IF(AND($AK107:$AQ107), "VALID", "INVALID")</f>
        <v>VALID</v>
      </c>
      <c r="AS107" s="137" t="s">
        <v>741</v>
      </c>
      <c r="AT107" s="138" t="s">
        <v>104</v>
      </c>
      <c r="AU107" s="125" t="s">
        <v>478</v>
      </c>
      <c r="AV107" s="125" t="s">
        <v>468</v>
      </c>
      <c r="AW107" s="139"/>
      <c r="AX107" s="139"/>
      <c r="AY107" s="125"/>
      <c r="AZ107" s="125"/>
      <c r="BA107" s="140"/>
      <c r="BB107" s="139"/>
      <c r="BC107" s="141" t="s">
        <v>744</v>
      </c>
      <c r="BD107" s="223" t="s">
        <v>745</v>
      </c>
    </row>
    <row r="108" customFormat="false" ht="12.95" hidden="true" customHeight="true" outlineLevel="0" collapsed="false">
      <c r="A108" s="131"/>
      <c r="B108" s="132"/>
      <c r="C108" s="132"/>
      <c r="D108" s="133" t="s">
        <v>746</v>
      </c>
      <c r="E108" s="134" t="s">
        <v>747</v>
      </c>
      <c r="F108" s="134" t="s">
        <v>748</v>
      </c>
      <c r="G108" s="108" t="s">
        <v>749</v>
      </c>
      <c r="H108" s="109" t="s">
        <v>750</v>
      </c>
      <c r="I108" s="110"/>
      <c r="J108" s="110"/>
      <c r="K108" s="110"/>
      <c r="L108" s="111"/>
      <c r="M108" s="109" t="s">
        <v>95</v>
      </c>
      <c r="N108" s="110"/>
      <c r="O108" s="110"/>
      <c r="P108" s="110"/>
      <c r="Q108" s="111"/>
      <c r="R108" s="222" t="s">
        <v>115</v>
      </c>
      <c r="S108" s="222" t="s">
        <v>98</v>
      </c>
      <c r="T108" s="107" t="s">
        <v>99</v>
      </c>
      <c r="U108" s="107" t="s">
        <v>100</v>
      </c>
      <c r="V108" s="114" t="s">
        <v>115</v>
      </c>
      <c r="W108" s="114" t="s">
        <v>751</v>
      </c>
      <c r="X108" s="106" t="s">
        <v>733</v>
      </c>
      <c r="Y108" s="115" t="s">
        <v>752</v>
      </c>
      <c r="Z108" s="115"/>
      <c r="AA108" s="106" t="s">
        <v>103</v>
      </c>
      <c r="AB108" s="106" t="n">
        <f aca="false">FALSE()</f>
        <v>0</v>
      </c>
      <c r="AC108" s="106"/>
      <c r="AD108" s="106"/>
      <c r="AE108" s="116" t="str">
        <f aca="false">IF(OR($AS108="",$AS108=$G108),$V108,IF($AS108=$H108,SUBSTITUTE(SUBSTITUTE($AS108,"GPIO3_","GPIO_"),".0",""),IF($AS108=$I108,$R108,IF($AS108=$J108,$S108,IF($AS108=$K108,$T108,IF($AS108=$L108,$U108,"INVALID"))))))</f>
        <v>RSVD0</v>
      </c>
      <c r="AF108" s="135"/>
      <c r="AG108" s="118" t="str">
        <f aca="false">IF(AND(OR($AU108="Int PU",$AU108="Int PD"),OR(AND($AY108&lt;&gt;"",$AY108&lt;&gt;"0"),AND($AZ108&lt;&gt;"",$AZ108&lt;&gt;"0"))),"INVALID",IF(OR($AS108=$G108,$AU108="Int PD"),"PULL_DOWN",IF(OR($AU108="Int PU",AND($AF108="YES",OR($AY108="",$AY108="0"),OR($AZ108="",$AZ108="0"),OR($AT108="Input",$AT108="Bidirectional"))),"PULL_UP","NORMAL")))</f>
        <v>PULL_DOWN</v>
      </c>
      <c r="AH108" s="118" t="str">
        <f aca="false">IF($AU108="Z","TRISTATE",IF($AS108=$G108,"TRISTATE","NORMAL"))</f>
        <v>TRISTATE</v>
      </c>
      <c r="AI108" s="118" t="str">
        <f aca="false">IF(OR($AS108=$G108,$AT108="Output"),"DISABLE","ENABLE")</f>
        <v>DISABLE</v>
      </c>
      <c r="AJ108" s="136" t="str">
        <f aca="false">IF($AS108&lt;&gt;$H108,"N/A",IF($AU108="Drive 1", "1", IF($AU108="Drive 0", "0", "")))</f>
        <v>N/A</v>
      </c>
      <c r="AK108" s="121" t="n">
        <f aca="false">TRUE()</f>
        <v>1</v>
      </c>
      <c r="AL108" s="121" t="n">
        <f aca="false">TRUE()</f>
        <v>1</v>
      </c>
      <c r="AM108" s="121" t="n">
        <f aca="false">TRUE()</f>
        <v>1</v>
      </c>
      <c r="AN108" s="121" t="n">
        <f aca="false">TRUE()</f>
        <v>1</v>
      </c>
      <c r="AO108" s="121" t="n">
        <f aca="false">TRUE()</f>
        <v>1</v>
      </c>
      <c r="AP108" s="121" t="n">
        <f aca="false">TRUE()</f>
        <v>1</v>
      </c>
      <c r="AQ108" s="121" t="n">
        <f aca="false">TRUE()</f>
        <v>1</v>
      </c>
      <c r="AR108" s="122" t="str">
        <f aca="false">IF(AND($AK108:$AQ108), "VALID", "INVALID")</f>
        <v>VALID</v>
      </c>
      <c r="AS108" s="137" t="s">
        <v>749</v>
      </c>
      <c r="AT108" s="138" t="s">
        <v>132</v>
      </c>
      <c r="AU108" s="125"/>
      <c r="AV108" s="125" t="s">
        <v>191</v>
      </c>
      <c r="AW108" s="139"/>
      <c r="AX108" s="139"/>
      <c r="AY108" s="125"/>
      <c r="AZ108" s="125"/>
      <c r="BA108" s="140"/>
      <c r="BB108" s="139"/>
      <c r="BC108" s="141" t="s">
        <v>133</v>
      </c>
      <c r="BD108" s="46" t="s">
        <v>24</v>
      </c>
    </row>
    <row r="109" customFormat="false" ht="12.95" hidden="true" customHeight="true" outlineLevel="0" collapsed="false">
      <c r="A109" s="131"/>
      <c r="B109" s="132"/>
      <c r="C109" s="132"/>
      <c r="D109" s="133" t="s">
        <v>753</v>
      </c>
      <c r="E109" s="134" t="s">
        <v>754</v>
      </c>
      <c r="F109" s="134" t="s">
        <v>755</v>
      </c>
      <c r="G109" s="108" t="s">
        <v>756</v>
      </c>
      <c r="H109" s="109" t="s">
        <v>757</v>
      </c>
      <c r="I109" s="110"/>
      <c r="J109" s="110"/>
      <c r="K109" s="110"/>
      <c r="L109" s="111"/>
      <c r="M109" s="109" t="s">
        <v>95</v>
      </c>
      <c r="N109" s="110"/>
      <c r="O109" s="110"/>
      <c r="P109" s="110"/>
      <c r="Q109" s="111"/>
      <c r="R109" s="222" t="s">
        <v>115</v>
      </c>
      <c r="S109" s="222" t="s">
        <v>98</v>
      </c>
      <c r="T109" s="107" t="s">
        <v>99</v>
      </c>
      <c r="U109" s="107" t="s">
        <v>100</v>
      </c>
      <c r="V109" s="114" t="s">
        <v>115</v>
      </c>
      <c r="W109" s="114" t="s">
        <v>758</v>
      </c>
      <c r="X109" s="106" t="s">
        <v>733</v>
      </c>
      <c r="Y109" s="115"/>
      <c r="Z109" s="115"/>
      <c r="AA109" s="106" t="s">
        <v>103</v>
      </c>
      <c r="AB109" s="106" t="n">
        <f aca="false">FALSE()</f>
        <v>0</v>
      </c>
      <c r="AC109" s="106"/>
      <c r="AD109" s="106"/>
      <c r="AE109" s="116" t="str">
        <f aca="false">IF(OR($AS109="",$AS109=$G109),$V109,IF($AS109=$H109,SUBSTITUTE(SUBSTITUTE($AS109,"GPIO3_","GPIO_"),".0",""),IF($AS109=$I109,$R109,IF($AS109=$J109,$S109,IF($AS109=$K109,$T109,IF($AS109=$L109,$U109,"INVALID"))))))</f>
        <v>RSVD0</v>
      </c>
      <c r="AF109" s="135"/>
      <c r="AG109" s="118" t="str">
        <f aca="false">IF(AND(OR($AU109="Int PU",$AU109="Int PD"),OR(AND($AY109&lt;&gt;"",$AY109&lt;&gt;"0"),AND($AZ109&lt;&gt;"",$AZ109&lt;&gt;"0"))),"INVALID",IF(OR($AS109=$G109,$AU109="Int PD"),"PULL_DOWN",IF(OR($AU109="Int PU",AND($AF109="YES",OR($AY109="",$AY109="0"),OR($AZ109="",$AZ109="0"),OR($AT109="Input",$AT109="Bidirectional"))),"PULL_UP","NORMAL")))</f>
        <v>PULL_DOWN</v>
      </c>
      <c r="AH109" s="118" t="str">
        <f aca="false">IF($AU109="Z","TRISTATE",IF($AS109=$G109,"TRISTATE","NORMAL"))</f>
        <v>TRISTATE</v>
      </c>
      <c r="AI109" s="118" t="str">
        <f aca="false">IF(OR($AS109=$G109,$AT109="Output"),"DISABLE","ENABLE")</f>
        <v>DISABLE</v>
      </c>
      <c r="AJ109" s="136" t="str">
        <f aca="false">IF($AS109&lt;&gt;$H109,"N/A",IF($AU109="Drive 1", "1", IF($AU109="Drive 0", "0", "")))</f>
        <v>N/A</v>
      </c>
      <c r="AK109" s="121" t="n">
        <f aca="false">TRUE()</f>
        <v>1</v>
      </c>
      <c r="AL109" s="121" t="n">
        <f aca="false">TRUE()</f>
        <v>1</v>
      </c>
      <c r="AM109" s="121" t="n">
        <f aca="false">TRUE()</f>
        <v>1</v>
      </c>
      <c r="AN109" s="121" t="n">
        <f aca="false">TRUE()</f>
        <v>1</v>
      </c>
      <c r="AO109" s="121" t="n">
        <f aca="false">TRUE()</f>
        <v>1</v>
      </c>
      <c r="AP109" s="121" t="n">
        <f aca="false">TRUE()</f>
        <v>1</v>
      </c>
      <c r="AQ109" s="121" t="n">
        <f aca="false">TRUE()</f>
        <v>1</v>
      </c>
      <c r="AR109" s="122" t="str">
        <f aca="false">IF(AND($AK109:$AQ109), "VALID", "INVALID")</f>
        <v>VALID</v>
      </c>
      <c r="AS109" s="137" t="s">
        <v>756</v>
      </c>
      <c r="AT109" s="138" t="s">
        <v>132</v>
      </c>
      <c r="AU109" s="125"/>
      <c r="AV109" s="139"/>
      <c r="AW109" s="139"/>
      <c r="AX109" s="139"/>
      <c r="AY109" s="125"/>
      <c r="AZ109" s="125"/>
      <c r="BA109" s="140"/>
      <c r="BB109" s="139"/>
      <c r="BC109" s="141" t="s">
        <v>133</v>
      </c>
      <c r="BD109" s="46" t="s">
        <v>24</v>
      </c>
    </row>
    <row r="110" customFormat="false" ht="15" hidden="true" customHeight="false" outlineLevel="0" collapsed="false">
      <c r="A110" s="131"/>
      <c r="B110" s="132"/>
      <c r="C110" s="132"/>
      <c r="D110" s="133" t="s">
        <v>759</v>
      </c>
      <c r="E110" s="134" t="s">
        <v>760</v>
      </c>
      <c r="F110" s="134" t="s">
        <v>761</v>
      </c>
      <c r="G110" s="108" t="s">
        <v>762</v>
      </c>
      <c r="H110" s="109" t="s">
        <v>763</v>
      </c>
      <c r="I110" s="110"/>
      <c r="J110" s="110"/>
      <c r="K110" s="110"/>
      <c r="L110" s="111"/>
      <c r="M110" s="109" t="s">
        <v>95</v>
      </c>
      <c r="N110" s="110"/>
      <c r="O110" s="110"/>
      <c r="P110" s="110"/>
      <c r="Q110" s="111"/>
      <c r="R110" s="222" t="s">
        <v>764</v>
      </c>
      <c r="S110" s="222" t="s">
        <v>98</v>
      </c>
      <c r="T110" s="107" t="s">
        <v>99</v>
      </c>
      <c r="U110" s="107" t="s">
        <v>100</v>
      </c>
      <c r="V110" s="114" t="s">
        <v>98</v>
      </c>
      <c r="W110" s="114" t="s">
        <v>765</v>
      </c>
      <c r="X110" s="106" t="s">
        <v>733</v>
      </c>
      <c r="Y110" s="115"/>
      <c r="Z110" s="115"/>
      <c r="AA110" s="106" t="s">
        <v>103</v>
      </c>
      <c r="AB110" s="106" t="n">
        <f aca="false">FALSE()</f>
        <v>0</v>
      </c>
      <c r="AC110" s="106"/>
      <c r="AD110" s="106"/>
      <c r="AE110" s="116" t="str">
        <f aca="false">IF(OR($AS110="",$AS110=$G110),$V110,IF($AS110=$H110,SUBSTITUTE(SUBSTITUTE($AS110,"GPIO3_","GPIO_"),".0",""),IF($AS110=$I110,$R110,IF($AS110=$J110,$S110,IF($AS110=$K110,$T110,IF($AS110=$L110,$U110,"INVALID"))))))</f>
        <v>RSVD1</v>
      </c>
      <c r="AF110" s="135"/>
      <c r="AG110" s="118" t="str">
        <f aca="false">IF(AND(OR($AU110="Int PU",$AU110="Int PD"),OR(AND($AY110&lt;&gt;"",$AY110&lt;&gt;"0"),AND($AZ110&lt;&gt;"",$AZ110&lt;&gt;"0"))),"INVALID",IF(OR($AS110=$G110,$AU110="Int PD"),"PULL_DOWN",IF(OR($AU110="Int PU",AND($AF110="YES",OR($AY110="",$AY110="0"),OR($AZ110="",$AZ110="0"),OR($AT110="Input",$AT110="Bidirectional"))),"PULL_UP","NORMAL")))</f>
        <v>PULL_DOWN</v>
      </c>
      <c r="AH110" s="118" t="str">
        <f aca="false">IF($AU110="Z","TRISTATE",IF($AS110=$G110,"TRISTATE","NORMAL"))</f>
        <v>TRISTATE</v>
      </c>
      <c r="AI110" s="118" t="str">
        <f aca="false">IF(OR($AS110=$G110,$AT110="Output"),"DISABLE","ENABLE")</f>
        <v>DISABLE</v>
      </c>
      <c r="AJ110" s="136" t="str">
        <f aca="false">IF($AS110&lt;&gt;$H110,"N/A",IF($AU110="Drive 1", "1", IF($AU110="Drive 0", "0", "")))</f>
        <v>N/A</v>
      </c>
      <c r="AK110" s="121" t="n">
        <f aca="false">TRUE()</f>
        <v>1</v>
      </c>
      <c r="AL110" s="121" t="n">
        <f aca="false">TRUE()</f>
        <v>1</v>
      </c>
      <c r="AM110" s="121" t="n">
        <f aca="false">TRUE()</f>
        <v>1</v>
      </c>
      <c r="AN110" s="121" t="n">
        <f aca="false">TRUE()</f>
        <v>1</v>
      </c>
      <c r="AO110" s="121" t="n">
        <f aca="false">TRUE()</f>
        <v>1</v>
      </c>
      <c r="AP110" s="121" t="n">
        <f aca="false">TRUE()</f>
        <v>1</v>
      </c>
      <c r="AQ110" s="121" t="n">
        <f aca="false">TRUE()</f>
        <v>1</v>
      </c>
      <c r="AR110" s="122" t="str">
        <f aca="false">IF(AND($AK110:$AQ110), "VALID", "INVALID")</f>
        <v>VALID</v>
      </c>
      <c r="AS110" s="137" t="s">
        <v>762</v>
      </c>
      <c r="AT110" s="138" t="s">
        <v>132</v>
      </c>
      <c r="AU110" s="125"/>
      <c r="AV110" s="139"/>
      <c r="AW110" s="139"/>
      <c r="AX110" s="139"/>
      <c r="AY110" s="125"/>
      <c r="AZ110" s="125"/>
      <c r="BA110" s="140"/>
      <c r="BB110" s="139"/>
      <c r="BC110" s="141" t="s">
        <v>133</v>
      </c>
      <c r="BD110" s="46" t="s">
        <v>24</v>
      </c>
    </row>
    <row r="111" customFormat="false" ht="12.95" hidden="true" customHeight="true" outlineLevel="0" collapsed="false">
      <c r="A111" s="131"/>
      <c r="B111" s="132"/>
      <c r="C111" s="132"/>
      <c r="D111" s="133" t="s">
        <v>766</v>
      </c>
      <c r="E111" s="134" t="s">
        <v>767</v>
      </c>
      <c r="F111" s="134" t="s">
        <v>768</v>
      </c>
      <c r="G111" s="108" t="s">
        <v>769</v>
      </c>
      <c r="H111" s="109" t="s">
        <v>770</v>
      </c>
      <c r="I111" s="110"/>
      <c r="J111" s="110"/>
      <c r="K111" s="110"/>
      <c r="L111" s="111"/>
      <c r="M111" s="109" t="s">
        <v>95</v>
      </c>
      <c r="N111" s="110"/>
      <c r="O111" s="110"/>
      <c r="P111" s="110"/>
      <c r="Q111" s="111"/>
      <c r="R111" s="222" t="s">
        <v>115</v>
      </c>
      <c r="S111" s="222" t="s">
        <v>98</v>
      </c>
      <c r="T111" s="107" t="s">
        <v>99</v>
      </c>
      <c r="U111" s="107" t="s">
        <v>100</v>
      </c>
      <c r="V111" s="114" t="s">
        <v>115</v>
      </c>
      <c r="W111" s="114" t="s">
        <v>771</v>
      </c>
      <c r="X111" s="106" t="s">
        <v>733</v>
      </c>
      <c r="Y111" s="115" t="s">
        <v>772</v>
      </c>
      <c r="Z111" s="115"/>
      <c r="AA111" s="106" t="s">
        <v>103</v>
      </c>
      <c r="AB111" s="106" t="n">
        <f aca="false">FALSE()</f>
        <v>0</v>
      </c>
      <c r="AC111" s="106"/>
      <c r="AD111" s="106"/>
      <c r="AE111" s="116" t="str">
        <f aca="false">IF(OR($AS111="",$AS111=$G111),$V111,IF($AS111=$H111,SUBSTITUTE(SUBSTITUTE($AS111,"GPIO3_","GPIO_"),".0",""),IF($AS111=$I111,$R111,IF($AS111=$J111,$S111,IF($AS111=$K111,$T111,IF($AS111=$L111,$U111,"INVALID"))))))</f>
        <v>RSVD0</v>
      </c>
      <c r="AF111" s="135"/>
      <c r="AG111" s="118" t="str">
        <f aca="false">IF(AND(OR($AU111="Int PU",$AU111="Int PD"),OR(AND($AY111&lt;&gt;"",$AY111&lt;&gt;"0"),AND($AZ111&lt;&gt;"",$AZ111&lt;&gt;"0"))),"INVALID",IF(OR($AS111=$G111,$AU111="Int PD"),"PULL_DOWN",IF(OR($AU111="Int PU",AND($AF111="YES",OR($AY111="",$AY111="0"),OR($AZ111="",$AZ111="0"),OR($AT111="Input",$AT111="Bidirectional"))),"PULL_UP","NORMAL")))</f>
        <v>PULL_DOWN</v>
      </c>
      <c r="AH111" s="118" t="str">
        <f aca="false">IF($AU111="Z","TRISTATE",IF($AS111=$G111,"TRISTATE","NORMAL"))</f>
        <v>TRISTATE</v>
      </c>
      <c r="AI111" s="118" t="str">
        <f aca="false">IF(OR($AS111=$G111,$AT111="Output"),"DISABLE","ENABLE")</f>
        <v>DISABLE</v>
      </c>
      <c r="AJ111" s="136" t="str">
        <f aca="false">IF($AS111&lt;&gt;$H111,"N/A",IF($AU111="Drive 1", "1", IF($AU111="Drive 0", "0", "")))</f>
        <v>N/A</v>
      </c>
      <c r="AK111" s="121" t="n">
        <f aca="false">TRUE()</f>
        <v>1</v>
      </c>
      <c r="AL111" s="121" t="n">
        <f aca="false">TRUE()</f>
        <v>1</v>
      </c>
      <c r="AM111" s="121" t="n">
        <f aca="false">TRUE()</f>
        <v>1</v>
      </c>
      <c r="AN111" s="121" t="n">
        <f aca="false">TRUE()</f>
        <v>1</v>
      </c>
      <c r="AO111" s="121" t="n">
        <f aca="false">TRUE()</f>
        <v>1</v>
      </c>
      <c r="AP111" s="121" t="n">
        <f aca="false">TRUE()</f>
        <v>1</v>
      </c>
      <c r="AQ111" s="121" t="n">
        <f aca="false">TRUE()</f>
        <v>1</v>
      </c>
      <c r="AR111" s="122" t="str">
        <f aca="false">IF(AND($AK111:$AQ111), "VALID", "INVALID")</f>
        <v>VALID</v>
      </c>
      <c r="AS111" s="137" t="s">
        <v>769</v>
      </c>
      <c r="AT111" s="138" t="s">
        <v>132</v>
      </c>
      <c r="AU111" s="125"/>
      <c r="AV111" s="125" t="s">
        <v>191</v>
      </c>
      <c r="AW111" s="139"/>
      <c r="AX111" s="139"/>
      <c r="AY111" s="125"/>
      <c r="AZ111" s="125"/>
      <c r="BA111" s="140"/>
      <c r="BB111" s="139"/>
      <c r="BC111" s="141" t="s">
        <v>133</v>
      </c>
      <c r="BD111" s="46" t="s">
        <v>24</v>
      </c>
    </row>
    <row r="112" customFormat="false" ht="12.95" hidden="true" customHeight="true" outlineLevel="0" collapsed="false">
      <c r="A112" s="131"/>
      <c r="B112" s="132"/>
      <c r="C112" s="132"/>
      <c r="D112" s="133" t="s">
        <v>773</v>
      </c>
      <c r="E112" s="134" t="s">
        <v>774</v>
      </c>
      <c r="F112" s="134" t="s">
        <v>775</v>
      </c>
      <c r="G112" s="108" t="s">
        <v>776</v>
      </c>
      <c r="H112" s="109" t="s">
        <v>777</v>
      </c>
      <c r="I112" s="110"/>
      <c r="J112" s="110"/>
      <c r="K112" s="110"/>
      <c r="L112" s="111"/>
      <c r="M112" s="109" t="s">
        <v>95</v>
      </c>
      <c r="N112" s="110"/>
      <c r="O112" s="110"/>
      <c r="P112" s="110"/>
      <c r="Q112" s="111"/>
      <c r="R112" s="222" t="s">
        <v>115</v>
      </c>
      <c r="S112" s="222" t="s">
        <v>98</v>
      </c>
      <c r="T112" s="107" t="s">
        <v>99</v>
      </c>
      <c r="U112" s="107" t="s">
        <v>100</v>
      </c>
      <c r="V112" s="114" t="s">
        <v>115</v>
      </c>
      <c r="W112" s="114" t="s">
        <v>778</v>
      </c>
      <c r="X112" s="106" t="s">
        <v>733</v>
      </c>
      <c r="Y112" s="115" t="s">
        <v>779</v>
      </c>
      <c r="Z112" s="115"/>
      <c r="AA112" s="106" t="s">
        <v>103</v>
      </c>
      <c r="AB112" s="106" t="n">
        <f aca="false">FALSE()</f>
        <v>0</v>
      </c>
      <c r="AC112" s="106"/>
      <c r="AD112" s="106"/>
      <c r="AE112" s="116" t="str">
        <f aca="false">IF(OR($AS112="",$AS112=$G112),$V112,IF($AS112=$H112,SUBSTITUTE(SUBSTITUTE($AS112,"GPIO3_","GPIO_"),".0",""),IF($AS112=$I112,$R112,IF($AS112=$J112,$S112,IF($AS112=$K112,$T112,IF($AS112=$L112,$U112,"INVALID"))))))</f>
        <v>RSVD0</v>
      </c>
      <c r="AF112" s="135"/>
      <c r="AG112" s="118" t="str">
        <f aca="false">IF(AND(OR($AU112="Int PU",$AU112="Int PD"),OR(AND($AY112&lt;&gt;"",$AY112&lt;&gt;"0"),AND($AZ112&lt;&gt;"",$AZ112&lt;&gt;"0"))),"INVALID",IF(OR($AS112=$G112,$AU112="Int PD"),"PULL_DOWN",IF(OR($AU112="Int PU",AND($AF112="YES",OR($AY112="",$AY112="0"),OR($AZ112="",$AZ112="0"),OR($AT112="Input",$AT112="Bidirectional"))),"PULL_UP","NORMAL")))</f>
        <v>PULL_DOWN</v>
      </c>
      <c r="AH112" s="118" t="str">
        <f aca="false">IF($AU112="Z","TRISTATE",IF($AS112=$G112,"TRISTATE","NORMAL"))</f>
        <v>TRISTATE</v>
      </c>
      <c r="AI112" s="118" t="str">
        <f aca="false">IF(OR($AS112=$G112,$AT112="Output"),"DISABLE","ENABLE")</f>
        <v>DISABLE</v>
      </c>
      <c r="AJ112" s="136" t="str">
        <f aca="false">IF($AS112&lt;&gt;$H112,"N/A",IF($AU112="Drive 1", "1", IF($AU112="Drive 0", "0", "")))</f>
        <v>N/A</v>
      </c>
      <c r="AK112" s="121" t="n">
        <f aca="false">TRUE()</f>
        <v>1</v>
      </c>
      <c r="AL112" s="121" t="n">
        <f aca="false">TRUE()</f>
        <v>1</v>
      </c>
      <c r="AM112" s="121" t="n">
        <f aca="false">TRUE()</f>
        <v>1</v>
      </c>
      <c r="AN112" s="121" t="n">
        <f aca="false">TRUE()</f>
        <v>1</v>
      </c>
      <c r="AO112" s="121" t="n">
        <f aca="false">TRUE()</f>
        <v>1</v>
      </c>
      <c r="AP112" s="121" t="n">
        <f aca="false">TRUE()</f>
        <v>1</v>
      </c>
      <c r="AQ112" s="121" t="n">
        <f aca="false">TRUE()</f>
        <v>1</v>
      </c>
      <c r="AR112" s="122" t="str">
        <f aca="false">IF(AND($AK112:$AQ112), "VALID", "INVALID")</f>
        <v>VALID</v>
      </c>
      <c r="AS112" s="137" t="s">
        <v>776</v>
      </c>
      <c r="AT112" s="138" t="s">
        <v>132</v>
      </c>
      <c r="AU112" s="125"/>
      <c r="AV112" s="125" t="s">
        <v>191</v>
      </c>
      <c r="AW112" s="139"/>
      <c r="AX112" s="139"/>
      <c r="AY112" s="125"/>
      <c r="AZ112" s="125"/>
      <c r="BA112" s="140"/>
      <c r="BB112" s="139"/>
      <c r="BC112" s="141" t="s">
        <v>133</v>
      </c>
      <c r="BD112" s="46" t="s">
        <v>24</v>
      </c>
    </row>
    <row r="113" customFormat="false" ht="12.95" hidden="true" customHeight="true" outlineLevel="0" collapsed="false">
      <c r="A113" s="153" t="s">
        <v>780</v>
      </c>
      <c r="B113" s="105" t="n">
        <v>233</v>
      </c>
      <c r="C113" s="105"/>
      <c r="D113" s="106" t="s">
        <v>781</v>
      </c>
      <c r="E113" s="107" t="s">
        <v>782</v>
      </c>
      <c r="F113" s="107" t="s">
        <v>783</v>
      </c>
      <c r="G113" s="108" t="s">
        <v>784</v>
      </c>
      <c r="H113" s="109"/>
      <c r="I113" s="110" t="s">
        <v>785</v>
      </c>
      <c r="J113" s="110"/>
      <c r="K113" s="110"/>
      <c r="L113" s="111"/>
      <c r="M113" s="109"/>
      <c r="N113" s="110" t="s">
        <v>96</v>
      </c>
      <c r="O113" s="110"/>
      <c r="P113" s="110"/>
      <c r="Q113" s="111"/>
      <c r="R113" s="224" t="s">
        <v>781</v>
      </c>
      <c r="S113" s="224" t="s">
        <v>98</v>
      </c>
      <c r="T113" s="224" t="s">
        <v>99</v>
      </c>
      <c r="U113" s="224" t="s">
        <v>100</v>
      </c>
      <c r="V113" s="224" t="s">
        <v>98</v>
      </c>
      <c r="W113" s="114" t="s">
        <v>785</v>
      </c>
      <c r="X113" s="106" t="s">
        <v>733</v>
      </c>
      <c r="Y113" s="115"/>
      <c r="Z113" s="115"/>
      <c r="AA113" s="106" t="s">
        <v>313</v>
      </c>
      <c r="AB113" s="106" t="n">
        <f aca="false">FALSE()</f>
        <v>0</v>
      </c>
      <c r="AC113" s="106"/>
      <c r="AD113" s="106"/>
      <c r="AE113" s="116" t="str">
        <f aca="false">IF(OR($AS113="",$AS113=$G113),$V113,IF($AS113=$H113,SUBSTITUTE(SUBSTITUTE($AS113,"GPIO3_","GPIO_"),".0",""),IF($AS113=$I113,$R113,IF($AS113=$J113,$S113,IF($AS113=$K113,$T113,IF($AS113=$L113,$U113,"INVALID"))))))</f>
        <v>SHUTDOWN</v>
      </c>
      <c r="AF113" s="135"/>
      <c r="AG113" s="118" t="str">
        <f aca="false">IF(AND(OR($AU113="Int PU",$AU113="Int PD"),OR(AND($AY113&lt;&gt;"",$AY113&lt;&gt;"0"),AND($AZ113&lt;&gt;"",$AZ113&lt;&gt;"0"))),"INVALID",IF(OR($AS113=$G113,$AU113="Int PD"),"PULL_DOWN",IF(OR($AU113="Int PU",AND($AF113="YES",OR($AY113="",$AY113="0"),OR($AZ113="",$AZ113="0"),OR($AT113="Input",$AT113="Bidirectional"))),"PULL_UP","NORMAL")))</f>
        <v>NORMAL</v>
      </c>
      <c r="AH113" s="118" t="str">
        <f aca="false">IF($AU113="Z","TRISTATE",IF($AS113=$G113,"TRISTATE","NORMAL"))</f>
        <v>NORMAL</v>
      </c>
      <c r="AI113" s="118" t="str">
        <f aca="false">IF(OR($AS113=$G113,$AT113="Output"),"DISABLE","ENABLE")</f>
        <v>DISABLE</v>
      </c>
      <c r="AJ113" s="136" t="str">
        <f aca="false">IF($AS113&lt;&gt;$H113,"N/A",IF($AU113="Drive 1", "1", IF($AU113="Drive 0", "0", "")))</f>
        <v>N/A</v>
      </c>
      <c r="AK113" s="121" t="n">
        <f aca="false">TRUE()</f>
        <v>1</v>
      </c>
      <c r="AL113" s="121" t="n">
        <f aca="false">TRUE()</f>
        <v>1</v>
      </c>
      <c r="AM113" s="121" t="n">
        <f aca="false">TRUE()</f>
        <v>1</v>
      </c>
      <c r="AN113" s="121" t="n">
        <f aca="false">TRUE()</f>
        <v>1</v>
      </c>
      <c r="AO113" s="121" t="n">
        <f aca="false">TRUE()</f>
        <v>1</v>
      </c>
      <c r="AP113" s="121" t="n">
        <f aca="false">TRUE()</f>
        <v>1</v>
      </c>
      <c r="AQ113" s="121" t="n">
        <f aca="false">TRUE()</f>
        <v>1</v>
      </c>
      <c r="AR113" s="122" t="str">
        <f aca="false">IF(AND($AK113:$AQ113), "VALID", "INVALID")</f>
        <v>VALID</v>
      </c>
      <c r="AS113" s="137" t="s">
        <v>785</v>
      </c>
      <c r="AT113" s="138" t="s">
        <v>119</v>
      </c>
      <c r="AU113" s="125"/>
      <c r="AV113" s="139"/>
      <c r="AW113" s="139"/>
      <c r="AX113" s="139"/>
      <c r="AY113" s="125"/>
      <c r="AZ113" s="125"/>
      <c r="BA113" s="140"/>
      <c r="BB113" s="139"/>
      <c r="BC113" s="141" t="s">
        <v>786</v>
      </c>
      <c r="BD113" s="151" t="s">
        <v>787</v>
      </c>
    </row>
    <row r="114" customFormat="false" ht="12.95" hidden="true" customHeight="true" outlineLevel="0" collapsed="false">
      <c r="A114" s="153" t="s">
        <v>788</v>
      </c>
      <c r="B114" s="105" t="n">
        <v>239</v>
      </c>
      <c r="C114" s="105"/>
      <c r="D114" s="106" t="s">
        <v>789</v>
      </c>
      <c r="E114" s="107" t="s">
        <v>790</v>
      </c>
      <c r="F114" s="107" t="s">
        <v>791</v>
      </c>
      <c r="G114" s="108" t="s">
        <v>792</v>
      </c>
      <c r="H114" s="109"/>
      <c r="I114" s="110" t="s">
        <v>793</v>
      </c>
      <c r="J114" s="110"/>
      <c r="K114" s="110"/>
      <c r="L114" s="111"/>
      <c r="M114" s="109"/>
      <c r="N114" s="110" t="s">
        <v>155</v>
      </c>
      <c r="O114" s="110"/>
      <c r="P114" s="110"/>
      <c r="Q114" s="111"/>
      <c r="R114" s="225"/>
      <c r="S114" s="225"/>
      <c r="T114" s="225"/>
      <c r="U114" s="225"/>
      <c r="V114" s="225"/>
      <c r="W114" s="225"/>
      <c r="X114" s="106" t="s">
        <v>733</v>
      </c>
      <c r="Y114" s="115"/>
      <c r="Z114" s="115"/>
      <c r="AA114" s="106" t="n">
        <v>1</v>
      </c>
      <c r="AB114" s="106" t="n">
        <f aca="false">FALSE()</f>
        <v>0</v>
      </c>
      <c r="AC114" s="106"/>
      <c r="AD114" s="106"/>
      <c r="AE114" s="180"/>
      <c r="AF114" s="135"/>
      <c r="AG114" s="118" t="str">
        <f aca="false">IF(AND(OR($AU114="Int PU",$AU114="Int PD"),OR(AND($AY114&lt;&gt;"",$AY114&lt;&gt;"0"),AND($AZ114&lt;&gt;"",$AZ114&lt;&gt;"0"))),"INVALID",IF(OR($AS114=$G114,$AU114="Int PD"),"PULL_DOWN",IF(OR($AU114="Int PU",AND($AF114="YES",OR($AY114="",$AY114="0"),OR($AZ114="",$AZ114="0"),OR($AT114="Input",$AT114="Bidirectional"))),"PULL_UP","NORMAL")))</f>
        <v>PULL_UP</v>
      </c>
      <c r="AH114" s="118" t="str">
        <f aca="false">IF($AU114="Z","TRISTATE",IF($AS114=$G114,"TRISTATE","NORMAL"))</f>
        <v>NORMAL</v>
      </c>
      <c r="AI114" s="118" t="str">
        <f aca="false">IF(OR($AS114=$G114,$AT114="Output"),"DISABLE","ENABLE")</f>
        <v>ENABLE</v>
      </c>
      <c r="AJ114" s="136" t="str">
        <f aca="false">IF($AS114&lt;&gt;$H114,"N/A",IF($AU114="Drive 1", "1", IF($AU114="Drive 0", "0", "")))</f>
        <v>N/A</v>
      </c>
      <c r="AK114" s="121" t="n">
        <f aca="false">TRUE()</f>
        <v>1</v>
      </c>
      <c r="AL114" s="121" t="n">
        <f aca="false">TRUE()</f>
        <v>1</v>
      </c>
      <c r="AM114" s="121" t="n">
        <f aca="false">TRUE()</f>
        <v>1</v>
      </c>
      <c r="AN114" s="121" t="n">
        <f aca="false">TRUE()</f>
        <v>1</v>
      </c>
      <c r="AO114" s="121" t="n">
        <f aca="false">TRUE()</f>
        <v>1</v>
      </c>
      <c r="AP114" s="121" t="n">
        <f aca="false">TRUE()</f>
        <v>1</v>
      </c>
      <c r="AQ114" s="121" t="n">
        <f aca="false">TRUE()</f>
        <v>1</v>
      </c>
      <c r="AR114" s="122" t="str">
        <f aca="false">IF(AND($AK114:$AQ114), "VALID", "INVALID")</f>
        <v>VALID</v>
      </c>
      <c r="AS114" s="137" t="s">
        <v>793</v>
      </c>
      <c r="AT114" s="138" t="s">
        <v>104</v>
      </c>
      <c r="AU114" s="125" t="s">
        <v>478</v>
      </c>
      <c r="AV114" s="139"/>
      <c r="AW114" s="139"/>
      <c r="AX114" s="139"/>
      <c r="AY114" s="125"/>
      <c r="AZ114" s="125"/>
      <c r="BA114" s="140"/>
      <c r="BB114" s="139"/>
      <c r="BC114" s="141" t="s">
        <v>794</v>
      </c>
      <c r="BD114" s="151" t="s">
        <v>795</v>
      </c>
    </row>
    <row r="115" customFormat="false" ht="12.95" hidden="true" customHeight="true" outlineLevel="0" collapsed="false">
      <c r="A115" s="173" t="s">
        <v>796</v>
      </c>
      <c r="B115" s="105" t="n">
        <v>240</v>
      </c>
      <c r="C115" s="105"/>
      <c r="D115" s="106" t="s">
        <v>797</v>
      </c>
      <c r="E115" s="107" t="s">
        <v>798</v>
      </c>
      <c r="F115" s="107" t="s">
        <v>799</v>
      </c>
      <c r="G115" s="108" t="s">
        <v>800</v>
      </c>
      <c r="H115" s="109" t="s">
        <v>801</v>
      </c>
      <c r="I115" s="110"/>
      <c r="J115" s="110"/>
      <c r="K115" s="110"/>
      <c r="L115" s="111"/>
      <c r="M115" s="109" t="s">
        <v>95</v>
      </c>
      <c r="N115" s="110"/>
      <c r="O115" s="110"/>
      <c r="P115" s="110"/>
      <c r="Q115" s="111"/>
      <c r="R115" s="222" t="s">
        <v>115</v>
      </c>
      <c r="S115" s="222" t="s">
        <v>98</v>
      </c>
      <c r="T115" s="107" t="s">
        <v>99</v>
      </c>
      <c r="U115" s="107" t="s">
        <v>100</v>
      </c>
      <c r="V115" s="114" t="s">
        <v>115</v>
      </c>
      <c r="W115" s="114" t="s">
        <v>802</v>
      </c>
      <c r="X115" s="106" t="s">
        <v>733</v>
      </c>
      <c r="Y115" s="115" t="s">
        <v>803</v>
      </c>
      <c r="Z115" s="115"/>
      <c r="AA115" s="106" t="s">
        <v>131</v>
      </c>
      <c r="AB115" s="106" t="n">
        <f aca="false">FALSE()</f>
        <v>0</v>
      </c>
      <c r="AC115" s="106"/>
      <c r="AD115" s="106"/>
      <c r="AE115" s="116" t="str">
        <f aca="false">IF(OR($AS115="",$AS115=$G115),$V115,IF($AS115=$H115,SUBSTITUTE(SUBSTITUTE($AS115,"GPIO3_","GPIO_"),".0",""),IF($AS115=$I115,$R115,IF($AS115=$J115,$S115,IF($AS115=$K115,$T115,IF($AS115=$L115,$U115,"INVALID"))))))</f>
        <v>GPIO_PX5</v>
      </c>
      <c r="AF115" s="135"/>
      <c r="AG115" s="118" t="str">
        <f aca="false">IF(AND(OR($AU115="Int PU",$AU115="Int PD"),OR(AND($AY115&lt;&gt;"",$AY115&lt;&gt;"0"),AND($AZ115&lt;&gt;"",$AZ115&lt;&gt;"0"))),"INVALID",IF(OR($AS115=$G115,$AU115="Int PD"),"PULL_DOWN",IF(OR($AU115="Int PU",AND($AF115="YES",OR($AY115="",$AY115="0"),OR($AZ115="",$AZ115="0"),OR($AT115="Input",$AT115="Bidirectional"))),"PULL_UP","NORMAL")))</f>
        <v>PULL_UP</v>
      </c>
      <c r="AH115" s="118" t="str">
        <f aca="false">IF($AU115="Z","TRISTATE",IF($AS115=$G115,"TRISTATE","NORMAL"))</f>
        <v>NORMAL</v>
      </c>
      <c r="AI115" s="118" t="str">
        <f aca="false">IF(OR($AS115=$G115,$AT115="Output"),"DISABLE","ENABLE")</f>
        <v>ENABLE</v>
      </c>
      <c r="AJ115" s="136" t="str">
        <f aca="false">IF($AS115&lt;&gt;$H115,"N/A",IF($AU115="Drive 1", "1", IF($AU115="Drive 0", "0", "")))</f>
        <v/>
      </c>
      <c r="AK115" s="121" t="n">
        <f aca="false">TRUE()</f>
        <v>1</v>
      </c>
      <c r="AL115" s="121" t="n">
        <f aca="false">TRUE()</f>
        <v>1</v>
      </c>
      <c r="AM115" s="121" t="n">
        <f aca="false">TRUE()</f>
        <v>1</v>
      </c>
      <c r="AN115" s="121" t="n">
        <f aca="false">TRUE()</f>
        <v>1</v>
      </c>
      <c r="AO115" s="121" t="n">
        <f aca="false">TRUE()</f>
        <v>1</v>
      </c>
      <c r="AP115" s="121" t="n">
        <f aca="false">TRUE()</f>
        <v>1</v>
      </c>
      <c r="AQ115" s="121" t="n">
        <f aca="false">TRUE()</f>
        <v>1</v>
      </c>
      <c r="AR115" s="122" t="str">
        <f aca="false">IF(AND($AK115:$AQ115), "VALID", "INVALID")</f>
        <v>VALID</v>
      </c>
      <c r="AS115" s="137" t="s">
        <v>801</v>
      </c>
      <c r="AT115" s="138" t="s">
        <v>104</v>
      </c>
      <c r="AU115" s="125" t="s">
        <v>478</v>
      </c>
      <c r="AV115" s="125" t="s">
        <v>468</v>
      </c>
      <c r="AW115" s="139"/>
      <c r="AX115" s="139"/>
      <c r="AY115" s="125"/>
      <c r="AZ115" s="125"/>
      <c r="BA115" s="140"/>
      <c r="BB115" s="139"/>
      <c r="BC115" s="226" t="s">
        <v>804</v>
      </c>
      <c r="BD115" s="223" t="s">
        <v>805</v>
      </c>
    </row>
    <row r="116" customFormat="false" ht="12.95" hidden="true" customHeight="true" outlineLevel="0" collapsed="false">
      <c r="A116" s="153" t="s">
        <v>806</v>
      </c>
      <c r="B116" s="105" t="n">
        <v>214</v>
      </c>
      <c r="C116" s="105"/>
      <c r="D116" s="106" t="s">
        <v>807</v>
      </c>
      <c r="E116" s="107" t="s">
        <v>808</v>
      </c>
      <c r="F116" s="107" t="s">
        <v>809</v>
      </c>
      <c r="G116" s="108" t="s">
        <v>810</v>
      </c>
      <c r="H116" s="109" t="s">
        <v>811</v>
      </c>
      <c r="I116" s="110"/>
      <c r="J116" s="110"/>
      <c r="K116" s="110"/>
      <c r="L116" s="111"/>
      <c r="M116" s="109" t="s">
        <v>95</v>
      </c>
      <c r="N116" s="110"/>
      <c r="O116" s="110"/>
      <c r="P116" s="110"/>
      <c r="Q116" s="111"/>
      <c r="R116" s="222" t="s">
        <v>115</v>
      </c>
      <c r="S116" s="222" t="s">
        <v>98</v>
      </c>
      <c r="T116" s="107" t="s">
        <v>99</v>
      </c>
      <c r="U116" s="107" t="s">
        <v>100</v>
      </c>
      <c r="V116" s="114" t="s">
        <v>115</v>
      </c>
      <c r="W116" s="114" t="s">
        <v>812</v>
      </c>
      <c r="X116" s="106" t="s">
        <v>733</v>
      </c>
      <c r="Y116" s="115" t="s">
        <v>813</v>
      </c>
      <c r="Z116" s="115" t="s">
        <v>814</v>
      </c>
      <c r="AA116" s="106" t="s">
        <v>131</v>
      </c>
      <c r="AB116" s="106" t="n">
        <f aca="false">FALSE()</f>
        <v>0</v>
      </c>
      <c r="AC116" s="106"/>
      <c r="AD116" s="106"/>
      <c r="AE116" s="116" t="str">
        <f aca="false">IF(OR($AS116="",$AS116=$G116),$V116,IF($AS116=$H116,SUBSTITUTE(SUBSTITUTE($AS116,"GPIO3_","GPIO_"),".0",""),IF($AS116=$I116,$R116,IF($AS116=$J116,$S116,IF($AS116=$K116,$T116,IF($AS116=$L116,$U116,"INVALID"))))))</f>
        <v>GPIO_PX6</v>
      </c>
      <c r="AF116" s="135"/>
      <c r="AG116" s="118" t="str">
        <f aca="false">IF(AND(OR($AU116="Int PU",$AU116="Int PD"),OR(AND($AY116&lt;&gt;"",$AY116&lt;&gt;"0"),AND($AZ116&lt;&gt;"",$AZ116&lt;&gt;"0"))),"INVALID",IF(OR($AS116=$G116,$AU116="Int PD"),"PULL_DOWN",IF(OR($AU116="Int PU",AND($AF116="YES",OR($AY116="",$AY116="0"),OR($AZ116="",$AZ116="0"),OR($AT116="Input",$AT116="Bidirectional"))),"PULL_UP","NORMAL")))</f>
        <v>PULL_UP</v>
      </c>
      <c r="AH116" s="118" t="str">
        <f aca="false">IF($AU116="Z","TRISTATE",IF($AS116=$G116,"TRISTATE","NORMAL"))</f>
        <v>NORMAL</v>
      </c>
      <c r="AI116" s="118" t="str">
        <f aca="false">IF(OR($AS116=$G116,$AT116="Output"),"DISABLE","ENABLE")</f>
        <v>ENABLE</v>
      </c>
      <c r="AJ116" s="136" t="str">
        <f aca="false">IF($AS116&lt;&gt;$H116,"N/A",IF($AU116="Drive 1", "1", IF($AU116="Drive 0", "0", "")))</f>
        <v/>
      </c>
      <c r="AK116" s="121" t="n">
        <f aca="false">TRUE()</f>
        <v>1</v>
      </c>
      <c r="AL116" s="121" t="n">
        <f aca="false">TRUE()</f>
        <v>1</v>
      </c>
      <c r="AM116" s="121" t="n">
        <f aca="false">TRUE()</f>
        <v>1</v>
      </c>
      <c r="AN116" s="121" t="n">
        <f aca="false">TRUE()</f>
        <v>1</v>
      </c>
      <c r="AO116" s="121" t="n">
        <f aca="false">TRUE()</f>
        <v>1</v>
      </c>
      <c r="AP116" s="121" t="n">
        <f aca="false">TRUE()</f>
        <v>1</v>
      </c>
      <c r="AQ116" s="121" t="n">
        <f aca="false">TRUE()</f>
        <v>1</v>
      </c>
      <c r="AR116" s="122" t="str">
        <f aca="false">IF(AND($AK116:$AQ116), "VALID", "INVALID")</f>
        <v>VALID</v>
      </c>
      <c r="AS116" s="137" t="s">
        <v>811</v>
      </c>
      <c r="AT116" s="138" t="s">
        <v>104</v>
      </c>
      <c r="AU116" s="125" t="s">
        <v>478</v>
      </c>
      <c r="AV116" s="125" t="s">
        <v>191</v>
      </c>
      <c r="AW116" s="139"/>
      <c r="AX116" s="139"/>
      <c r="AY116" s="125"/>
      <c r="AZ116" s="125"/>
      <c r="BA116" s="140"/>
      <c r="BB116" s="139"/>
      <c r="BC116" s="141" t="s">
        <v>815</v>
      </c>
      <c r="BD116" s="223" t="s">
        <v>816</v>
      </c>
    </row>
    <row r="117" customFormat="false" ht="12.95" hidden="true" customHeight="true" outlineLevel="0" collapsed="false">
      <c r="A117" s="131"/>
      <c r="B117" s="132"/>
      <c r="C117" s="132"/>
      <c r="D117" s="133" t="s">
        <v>817</v>
      </c>
      <c r="E117" s="134" t="s">
        <v>818</v>
      </c>
      <c r="F117" s="134" t="s">
        <v>819</v>
      </c>
      <c r="G117" s="108" t="s">
        <v>820</v>
      </c>
      <c r="H117" s="109" t="s">
        <v>821</v>
      </c>
      <c r="I117" s="110"/>
      <c r="J117" s="110"/>
      <c r="K117" s="110"/>
      <c r="L117" s="111"/>
      <c r="M117" s="109" t="s">
        <v>95</v>
      </c>
      <c r="N117" s="110"/>
      <c r="O117" s="110"/>
      <c r="P117" s="110"/>
      <c r="Q117" s="111"/>
      <c r="R117" s="222" t="s">
        <v>115</v>
      </c>
      <c r="S117" s="222" t="s">
        <v>98</v>
      </c>
      <c r="T117" s="107" t="s">
        <v>99</v>
      </c>
      <c r="U117" s="107" t="s">
        <v>100</v>
      </c>
      <c r="V117" s="114" t="s">
        <v>115</v>
      </c>
      <c r="W117" s="114" t="s">
        <v>822</v>
      </c>
      <c r="X117" s="106" t="s">
        <v>733</v>
      </c>
      <c r="Y117" s="115" t="s">
        <v>823</v>
      </c>
      <c r="Z117" s="115" t="s">
        <v>824</v>
      </c>
      <c r="AA117" s="106" t="s">
        <v>131</v>
      </c>
      <c r="AB117" s="106" t="n">
        <f aca="false">FALSE()</f>
        <v>0</v>
      </c>
      <c r="AC117" s="106"/>
      <c r="AD117" s="106"/>
      <c r="AE117" s="116" t="str">
        <f aca="false">IF(OR($AS117="",$AS117=$G117),$V117,IF($AS117=$H117,SUBSTITUTE(SUBSTITUTE($AS117,"GPIO3_","GPIO_"),".0",""),IF($AS117=$I117,$R117,IF($AS117=$J117,$S117,IF($AS117=$K117,$T117,IF($AS117=$L117,$U117,"INVALID"))))))</f>
        <v>RSVD0</v>
      </c>
      <c r="AF117" s="135"/>
      <c r="AG117" s="118" t="str">
        <f aca="false">IF(AND(OR($AU117="Int PU",$AU117="Int PD"),OR(AND($AY117&lt;&gt;"",$AY117&lt;&gt;"0"),AND($AZ117&lt;&gt;"",$AZ117&lt;&gt;"0"))),"INVALID",IF(OR($AS117=$G117,$AU117="Int PD"),"PULL_DOWN",IF(OR($AU117="Int PU",AND($AF117="YES",OR($AY117="",$AY117="0"),OR($AZ117="",$AZ117="0"),OR($AT117="Input",$AT117="Bidirectional"))),"PULL_UP","NORMAL")))</f>
        <v>PULL_DOWN</v>
      </c>
      <c r="AH117" s="118" t="str">
        <f aca="false">IF($AU117="Z","TRISTATE",IF($AS117=$G117,"TRISTATE","NORMAL"))</f>
        <v>TRISTATE</v>
      </c>
      <c r="AI117" s="118" t="str">
        <f aca="false">IF(OR($AS117=$G117,$AT117="Output"),"DISABLE","ENABLE")</f>
        <v>DISABLE</v>
      </c>
      <c r="AJ117" s="136" t="str">
        <f aca="false">IF($AS117&lt;&gt;$H117,"N/A",IF($AU117="Drive 1", "1", IF($AU117="Drive 0", "0", "")))</f>
        <v>N/A</v>
      </c>
      <c r="AK117" s="121" t="n">
        <f aca="false">TRUE()</f>
        <v>1</v>
      </c>
      <c r="AL117" s="121" t="n">
        <f aca="false">TRUE()</f>
        <v>1</v>
      </c>
      <c r="AM117" s="121" t="n">
        <f aca="false">TRUE()</f>
        <v>1</v>
      </c>
      <c r="AN117" s="121" t="n">
        <f aca="false">TRUE()</f>
        <v>1</v>
      </c>
      <c r="AO117" s="121" t="n">
        <f aca="false">TRUE()</f>
        <v>1</v>
      </c>
      <c r="AP117" s="121" t="n">
        <f aca="false">TRUE()</f>
        <v>1</v>
      </c>
      <c r="AQ117" s="121" t="n">
        <f aca="false">TRUE()</f>
        <v>1</v>
      </c>
      <c r="AR117" s="122" t="str">
        <f aca="false">IF(AND($AK117:$AQ117), "VALID", "INVALID")</f>
        <v>VALID</v>
      </c>
      <c r="AS117" s="137" t="s">
        <v>820</v>
      </c>
      <c r="AT117" s="138" t="s">
        <v>132</v>
      </c>
      <c r="AU117" s="125"/>
      <c r="AV117" s="125" t="s">
        <v>191</v>
      </c>
      <c r="AW117" s="139"/>
      <c r="AX117" s="139"/>
      <c r="AY117" s="125"/>
      <c r="AZ117" s="125"/>
      <c r="BA117" s="140"/>
      <c r="BB117" s="139"/>
      <c r="BC117" s="141" t="s">
        <v>133</v>
      </c>
      <c r="BD117" s="46" t="s">
        <v>24</v>
      </c>
    </row>
    <row r="118" customFormat="false" ht="12.95" hidden="true" customHeight="true" outlineLevel="0" collapsed="false">
      <c r="A118" s="131"/>
      <c r="B118" s="132"/>
      <c r="C118" s="132"/>
      <c r="D118" s="133" t="s">
        <v>825</v>
      </c>
      <c r="E118" s="134" t="s">
        <v>826</v>
      </c>
      <c r="F118" s="134" t="s">
        <v>827</v>
      </c>
      <c r="G118" s="108" t="s">
        <v>828</v>
      </c>
      <c r="H118" s="109" t="s">
        <v>829</v>
      </c>
      <c r="I118" s="110"/>
      <c r="J118" s="110"/>
      <c r="K118" s="110"/>
      <c r="L118" s="111"/>
      <c r="M118" s="109" t="s">
        <v>95</v>
      </c>
      <c r="N118" s="110"/>
      <c r="O118" s="110"/>
      <c r="P118" s="110"/>
      <c r="Q118" s="111"/>
      <c r="R118" s="222" t="s">
        <v>115</v>
      </c>
      <c r="S118" s="222" t="s">
        <v>98</v>
      </c>
      <c r="T118" s="107" t="s">
        <v>99</v>
      </c>
      <c r="U118" s="107" t="s">
        <v>100</v>
      </c>
      <c r="V118" s="114" t="s">
        <v>115</v>
      </c>
      <c r="W118" s="114" t="s">
        <v>830</v>
      </c>
      <c r="X118" s="106" t="s">
        <v>733</v>
      </c>
      <c r="Y118" s="115" t="s">
        <v>831</v>
      </c>
      <c r="Z118" s="115"/>
      <c r="AA118" s="106" t="s">
        <v>131</v>
      </c>
      <c r="AB118" s="106" t="n">
        <f aca="false">FALSE()</f>
        <v>0</v>
      </c>
      <c r="AC118" s="106"/>
      <c r="AD118" s="106"/>
      <c r="AE118" s="116" t="str">
        <f aca="false">IF(OR($AS118="",$AS118=$G118),$V118,IF($AS118=$H118,SUBSTITUTE(SUBSTITUTE($AS118,"GPIO3_","GPIO_"),".0",""),IF($AS118=$I118,$R118,IF($AS118=$J118,$S118,IF($AS118=$K118,$T118,IF($AS118=$L118,$U118,"INVALID"))))))</f>
        <v>RSVD0</v>
      </c>
      <c r="AF118" s="135"/>
      <c r="AG118" s="118" t="str">
        <f aca="false">IF(AND(OR($AU118="Int PU",$AU118="Int PD"),OR(AND($AY118&lt;&gt;"",$AY118&lt;&gt;"0"),AND($AZ118&lt;&gt;"",$AZ118&lt;&gt;"0"))),"INVALID",IF(OR($AS118=$G118,$AU118="Int PD"),"PULL_DOWN",IF(OR($AU118="Int PU",AND($AF118="YES",OR($AY118="",$AY118="0"),OR($AZ118="",$AZ118="0"),OR($AT118="Input",$AT118="Bidirectional"))),"PULL_UP","NORMAL")))</f>
        <v>PULL_DOWN</v>
      </c>
      <c r="AH118" s="118" t="str">
        <f aca="false">IF($AU118="Z","TRISTATE",IF($AS118=$G118,"TRISTATE","NORMAL"))</f>
        <v>TRISTATE</v>
      </c>
      <c r="AI118" s="118" t="str">
        <f aca="false">IF(OR($AS118=$G118,$AT118="Output"),"DISABLE","ENABLE")</f>
        <v>DISABLE</v>
      </c>
      <c r="AJ118" s="136" t="str">
        <f aca="false">IF($AS118&lt;&gt;$H118,"N/A",IF($AU118="Drive 1", "1", IF($AU118="Drive 0", "0", "")))</f>
        <v>N/A</v>
      </c>
      <c r="AK118" s="121" t="n">
        <f aca="false">TRUE()</f>
        <v>1</v>
      </c>
      <c r="AL118" s="121" t="n">
        <f aca="false">TRUE()</f>
        <v>1</v>
      </c>
      <c r="AM118" s="121" t="n">
        <f aca="false">TRUE()</f>
        <v>1</v>
      </c>
      <c r="AN118" s="121" t="n">
        <f aca="false">TRUE()</f>
        <v>1</v>
      </c>
      <c r="AO118" s="121" t="n">
        <f aca="false">TRUE()</f>
        <v>1</v>
      </c>
      <c r="AP118" s="121" t="n">
        <f aca="false">TRUE()</f>
        <v>1</v>
      </c>
      <c r="AQ118" s="121" t="n">
        <f aca="false">TRUE()</f>
        <v>1</v>
      </c>
      <c r="AR118" s="122" t="str">
        <f aca="false">IF(AND($AK118:$AQ118), "VALID", "INVALID")</f>
        <v>VALID</v>
      </c>
      <c r="AS118" s="137" t="s">
        <v>828</v>
      </c>
      <c r="AT118" s="138" t="s">
        <v>132</v>
      </c>
      <c r="AU118" s="125"/>
      <c r="AV118" s="125" t="s">
        <v>191</v>
      </c>
      <c r="AW118" s="139"/>
      <c r="AX118" s="139"/>
      <c r="AY118" s="125"/>
      <c r="AZ118" s="125"/>
      <c r="BA118" s="140"/>
      <c r="BB118" s="139"/>
      <c r="BC118" s="141" t="s">
        <v>133</v>
      </c>
      <c r="BD118" s="46" t="s">
        <v>24</v>
      </c>
    </row>
    <row r="119" customFormat="false" ht="15" hidden="true" customHeight="false" outlineLevel="0" collapsed="false">
      <c r="A119" s="131"/>
      <c r="B119" s="132"/>
      <c r="C119" s="132"/>
      <c r="D119" s="133" t="s">
        <v>832</v>
      </c>
      <c r="E119" s="134" t="s">
        <v>833</v>
      </c>
      <c r="F119" s="134" t="s">
        <v>834</v>
      </c>
      <c r="G119" s="108" t="s">
        <v>835</v>
      </c>
      <c r="H119" s="109" t="s">
        <v>836</v>
      </c>
      <c r="I119" s="110"/>
      <c r="J119" s="110"/>
      <c r="K119" s="110"/>
      <c r="L119" s="111"/>
      <c r="M119" s="109" t="s">
        <v>95</v>
      </c>
      <c r="N119" s="110"/>
      <c r="O119" s="110"/>
      <c r="P119" s="110"/>
      <c r="Q119" s="111"/>
      <c r="R119" s="222" t="s">
        <v>115</v>
      </c>
      <c r="S119" s="222" t="s">
        <v>98</v>
      </c>
      <c r="T119" s="107" t="s">
        <v>99</v>
      </c>
      <c r="U119" s="107" t="s">
        <v>100</v>
      </c>
      <c r="V119" s="114" t="s">
        <v>115</v>
      </c>
      <c r="W119" s="114" t="s">
        <v>837</v>
      </c>
      <c r="X119" s="106" t="s">
        <v>733</v>
      </c>
      <c r="Y119" s="115" t="s">
        <v>838</v>
      </c>
      <c r="Z119" s="115" t="s">
        <v>839</v>
      </c>
      <c r="AA119" s="106" t="s">
        <v>131</v>
      </c>
      <c r="AB119" s="106" t="n">
        <f aca="false">FALSE()</f>
        <v>0</v>
      </c>
      <c r="AC119" s="106"/>
      <c r="AD119" s="106"/>
      <c r="AE119" s="116" t="str">
        <f aca="false">IF(OR($AS119="",$AS119=$G119),$V119,IF($AS119=$H119,SUBSTITUTE(SUBSTITUTE($AS119,"GPIO3_","GPIO_"),".0",""),IF($AS119=$I119,$R119,IF($AS119=$J119,$S119,IF($AS119=$K119,$T119,IF($AS119=$L119,$U119,"INVALID"))))))</f>
        <v>GPIO_PY1</v>
      </c>
      <c r="AF119" s="135"/>
      <c r="AG119" s="118" t="str">
        <f aca="false">IF(AND(OR($AU119="Int PU",$AU119="Int PD"),OR(AND($AY119&lt;&gt;"",$AY119&lt;&gt;"0"),AND($AZ119&lt;&gt;"",$AZ119&lt;&gt;"0"))),"INVALID",IF(OR($AS119=$G119,$AU119="Int PD"),"PULL_DOWN",IF(OR($AU119="Int PU",AND($AF119="YES",OR($AY119="",$AY119="0"),OR($AZ119="",$AZ119="0"),OR($AT119="Input",$AT119="Bidirectional"))),"PULL_UP","NORMAL")))</f>
        <v>PULL_UP</v>
      </c>
      <c r="AH119" s="118" t="str">
        <f aca="false">IF($AU119="Z","TRISTATE",IF($AS119=$G119,"TRISTATE","NORMAL"))</f>
        <v>NORMAL</v>
      </c>
      <c r="AI119" s="118" t="str">
        <f aca="false">IF(OR($AS119=$G119,$AT119="Output"),"DISABLE","ENABLE")</f>
        <v>ENABLE</v>
      </c>
      <c r="AJ119" s="136" t="str">
        <f aca="false">IF($AS119&lt;&gt;$H119,"N/A",IF($AU119="Drive 1", "1", IF($AU119="Drive 0", "0", "")))</f>
        <v/>
      </c>
      <c r="AK119" s="121" t="n">
        <f aca="false">TRUE()</f>
        <v>1</v>
      </c>
      <c r="AL119" s="121" t="n">
        <f aca="false">TRUE()</f>
        <v>1</v>
      </c>
      <c r="AM119" s="121" t="n">
        <f aca="false">TRUE()</f>
        <v>1</v>
      </c>
      <c r="AN119" s="121" t="n">
        <f aca="false">TRUE()</f>
        <v>1</v>
      </c>
      <c r="AO119" s="121" t="n">
        <f aca="false">TRUE()</f>
        <v>1</v>
      </c>
      <c r="AP119" s="121" t="n">
        <f aca="false">TRUE()</f>
        <v>1</v>
      </c>
      <c r="AQ119" s="121" t="n">
        <f aca="false">TRUE()</f>
        <v>1</v>
      </c>
      <c r="AR119" s="122" t="str">
        <f aca="false">IF(AND($AK119:$AQ119), "VALID", "INVALID")</f>
        <v>VALID</v>
      </c>
      <c r="AS119" s="137" t="s">
        <v>836</v>
      </c>
      <c r="AT119" s="138" t="s">
        <v>104</v>
      </c>
      <c r="AU119" s="125" t="s">
        <v>478</v>
      </c>
      <c r="AV119" s="125" t="s">
        <v>191</v>
      </c>
      <c r="AW119" s="139"/>
      <c r="AX119" s="139"/>
      <c r="AY119" s="125"/>
      <c r="AZ119" s="125"/>
      <c r="BA119" s="140"/>
      <c r="BB119" s="139"/>
      <c r="BC119" s="141" t="s">
        <v>840</v>
      </c>
      <c r="BD119" s="175" t="s">
        <v>841</v>
      </c>
    </row>
    <row r="120" customFormat="false" ht="12.95" hidden="false" customHeight="true" outlineLevel="0" collapsed="false">
      <c r="A120" s="150" t="s">
        <v>842</v>
      </c>
      <c r="B120" s="105" t="n">
        <v>218</v>
      </c>
      <c r="C120" s="105" t="n">
        <v>15</v>
      </c>
      <c r="D120" s="106" t="s">
        <v>843</v>
      </c>
      <c r="E120" s="107" t="s">
        <v>768</v>
      </c>
      <c r="F120" s="107" t="s">
        <v>844</v>
      </c>
      <c r="G120" s="108" t="s">
        <v>845</v>
      </c>
      <c r="H120" s="109" t="s">
        <v>846</v>
      </c>
      <c r="I120" s="110" t="s">
        <v>847</v>
      </c>
      <c r="J120" s="110"/>
      <c r="K120" s="110"/>
      <c r="L120" s="111"/>
      <c r="M120" s="109" t="s">
        <v>95</v>
      </c>
      <c r="N120" s="110"/>
      <c r="O120" s="110"/>
      <c r="P120" s="110"/>
      <c r="Q120" s="111"/>
      <c r="R120" s="222" t="s">
        <v>848</v>
      </c>
      <c r="S120" s="222" t="s">
        <v>98</v>
      </c>
      <c r="T120" s="107" t="s">
        <v>99</v>
      </c>
      <c r="U120" s="107" t="s">
        <v>100</v>
      </c>
      <c r="V120" s="114" t="s">
        <v>98</v>
      </c>
      <c r="W120" s="114" t="s">
        <v>849</v>
      </c>
      <c r="X120" s="106" t="s">
        <v>733</v>
      </c>
      <c r="Y120" s="115"/>
      <c r="Z120" s="115"/>
      <c r="AA120" s="106" t="s">
        <v>103</v>
      </c>
      <c r="AB120" s="106" t="n">
        <f aca="false">FALSE()</f>
        <v>0</v>
      </c>
      <c r="AC120" s="106"/>
      <c r="AD120" s="106"/>
      <c r="AE120" s="116" t="str">
        <f aca="false">IF(OR($AS120="",$AS120=$G120),$V120,IF($AS120=$H120,SUBSTITUTE(SUBSTITUTE($AS120,"GPIO3_","GPIO_"),".0",""),IF($AS120=$I120,$R120,IF($AS120=$J120,$S120,IF($AS120=$K120,$T120,IF($AS120=$L120,$U120,"INVALID"))))))</f>
        <v>GPIO_PY2</v>
      </c>
      <c r="AF120" s="135"/>
      <c r="AG120" s="118" t="str">
        <f aca="false">IF(AND(OR($AU120="Int PU",$AU120="Int PD"),OR(AND($AY120&lt;&gt;"",$AY120&lt;&gt;"0"),AND($AZ120&lt;&gt;"",$AZ120&lt;&gt;"0"))),"INVALID",IF(OR($AS120=$G120,$AU120="Int PD"),"PULL_DOWN",IF(OR($AU120="Int PU",AND($AF120="YES",OR($AY120="",$AY120="0"),OR($AZ120="",$AZ120="0"),OR($AT120="Input",$AT120="Bidirectional"))),"PULL_UP","NORMAL")))</f>
        <v>NORMAL</v>
      </c>
      <c r="AH120" s="118" t="str">
        <f aca="false">IF($AU120="Z","TRISTATE",IF($AS120=$G120,"TRISTATE","NORMAL"))</f>
        <v>NORMAL</v>
      </c>
      <c r="AI120" s="118" t="str">
        <f aca="false">IF(OR($AS120=$G120,$AT120="Output"),"DISABLE","ENABLE")</f>
        <v>ENABLE</v>
      </c>
      <c r="AJ120" s="136" t="str">
        <f aca="false">IF($AS120&lt;&gt;$H120,"N/A",IF($AU120="Drive 1", "1", IF($AU120="Drive 0", "0", "")))</f>
        <v>0</v>
      </c>
      <c r="AK120" s="121" t="n">
        <f aca="false">TRUE()</f>
        <v>1</v>
      </c>
      <c r="AL120" s="121" t="n">
        <f aca="false">TRUE()</f>
        <v>1</v>
      </c>
      <c r="AM120" s="121" t="n">
        <f aca="false">TRUE()</f>
        <v>1</v>
      </c>
      <c r="AN120" s="121" t="n">
        <f aca="false">TRUE()</f>
        <v>1</v>
      </c>
      <c r="AO120" s="121" t="n">
        <f aca="false">TRUE()</f>
        <v>1</v>
      </c>
      <c r="AP120" s="121" t="n">
        <f aca="false">TRUE()</f>
        <v>1</v>
      </c>
      <c r="AQ120" s="121" t="n">
        <f aca="false">TRUE()</f>
        <v>1</v>
      </c>
      <c r="AR120" s="122" t="str">
        <f aca="false">IF(AND($AK120:$AQ120), "VALID", "INVALID")</f>
        <v>VALID</v>
      </c>
      <c r="AS120" s="137" t="s">
        <v>846</v>
      </c>
      <c r="AT120" s="138" t="s">
        <v>104</v>
      </c>
      <c r="AU120" s="125" t="s">
        <v>105</v>
      </c>
      <c r="AV120" s="139"/>
      <c r="AW120" s="139"/>
      <c r="AX120" s="139"/>
      <c r="AY120" s="125"/>
      <c r="AZ120" s="125"/>
      <c r="BA120" s="140"/>
      <c r="BB120" s="139"/>
      <c r="BC120" s="141" t="s">
        <v>850</v>
      </c>
      <c r="BD120" s="151" t="s">
        <v>107</v>
      </c>
    </row>
    <row r="121" customFormat="false" ht="12.95" hidden="false" customHeight="true" outlineLevel="0" collapsed="false">
      <c r="A121" s="150" t="s">
        <v>851</v>
      </c>
      <c r="B121" s="105" t="n">
        <v>206</v>
      </c>
      <c r="C121" s="105" t="n">
        <v>32</v>
      </c>
      <c r="D121" s="227" t="s">
        <v>852</v>
      </c>
      <c r="E121" s="107" t="s">
        <v>853</v>
      </c>
      <c r="F121" s="107" t="s">
        <v>854</v>
      </c>
      <c r="G121" s="108" t="s">
        <v>855</v>
      </c>
      <c r="H121" s="109" t="s">
        <v>856</v>
      </c>
      <c r="I121" s="110"/>
      <c r="J121" s="110" t="s">
        <v>857</v>
      </c>
      <c r="K121" s="110"/>
      <c r="L121" s="111"/>
      <c r="M121" s="109" t="s">
        <v>95</v>
      </c>
      <c r="N121" s="110"/>
      <c r="O121" s="110" t="s">
        <v>96</v>
      </c>
      <c r="P121" s="110"/>
      <c r="Q121" s="111"/>
      <c r="R121" s="222" t="s">
        <v>848</v>
      </c>
      <c r="S121" s="222" t="s">
        <v>858</v>
      </c>
      <c r="T121" s="107" t="s">
        <v>859</v>
      </c>
      <c r="U121" s="107" t="s">
        <v>100</v>
      </c>
      <c r="V121" s="114" t="s">
        <v>100</v>
      </c>
      <c r="W121" s="114" t="s">
        <v>860</v>
      </c>
      <c r="X121" s="106" t="s">
        <v>733</v>
      </c>
      <c r="Y121" s="115"/>
      <c r="Z121" s="115"/>
      <c r="AA121" s="106" t="s">
        <v>103</v>
      </c>
      <c r="AB121" s="106" t="n">
        <f aca="false">FALSE()</f>
        <v>0</v>
      </c>
      <c r="AC121" s="106"/>
      <c r="AD121" s="106"/>
      <c r="AE121" s="116" t="str">
        <f aca="false">IF(OR($AS121="",$AS121=$G121),$V121,IF($AS121=$H121,SUBSTITUTE(SUBSTITUTE($AS121,"GPIO3_","GPIO_"),".0",""),IF($AS121=$I121,$R121,IF($AS121=$J121,$S121,IF($AS121=$K121,$T121,IF($AS121=$L121,$U121,"INVALID"))))))</f>
        <v>GPIO_PV0</v>
      </c>
      <c r="AF121" s="135"/>
      <c r="AG121" s="118" t="str">
        <f aca="false">IF(AND(OR($AU121="Int PU",$AU121="Int PD"),OR(AND($AY121&lt;&gt;"",$AY121&lt;&gt;"0"),AND($AZ121&lt;&gt;"",$AZ121&lt;&gt;"0"))),"INVALID",IF(OR($AS121=$G121,$AU121="Int PD"),"PULL_DOWN",IF(OR($AU121="Int PU",AND($AF121="YES",OR($AY121="",$AY121="0"),OR($AZ121="",$AZ121="0"),OR($AT121="Input",$AT121="Bidirectional"))),"PULL_UP","NORMAL")))</f>
        <v>NORMAL</v>
      </c>
      <c r="AH121" s="118" t="str">
        <f aca="false">IF($AU121="Z","TRISTATE",IF($AS121=$G121,"TRISTATE","NORMAL"))</f>
        <v>NORMAL</v>
      </c>
      <c r="AI121" s="118" t="str">
        <f aca="false">IF(OR($AS121=$G121,$AT121="Output"),"DISABLE","ENABLE")</f>
        <v>ENABLE</v>
      </c>
      <c r="AJ121" s="136" t="str">
        <f aca="false">IF($AS121&lt;&gt;$H121,"N/A",IF($AU121="Drive 1", "1", IF($AU121="Drive 0", "0", "")))</f>
        <v>0</v>
      </c>
      <c r="AK121" s="121" t="n">
        <f aca="false">TRUE()</f>
        <v>1</v>
      </c>
      <c r="AL121" s="121" t="n">
        <f aca="false">TRUE()</f>
        <v>1</v>
      </c>
      <c r="AM121" s="121" t="n">
        <f aca="false">TRUE()</f>
        <v>1</v>
      </c>
      <c r="AN121" s="121" t="n">
        <f aca="false">TRUE()</f>
        <v>1</v>
      </c>
      <c r="AO121" s="121" t="n">
        <f aca="false">TRUE()</f>
        <v>1</v>
      </c>
      <c r="AP121" s="121" t="n">
        <f aca="false">TRUE()</f>
        <v>1</v>
      </c>
      <c r="AQ121" s="121" t="n">
        <f aca="false">TRUE()</f>
        <v>1</v>
      </c>
      <c r="AR121" s="122" t="str">
        <f aca="false">IF(AND($AK121:$AQ121), "VALID", "INVALID")</f>
        <v>VALID</v>
      </c>
      <c r="AS121" s="137" t="s">
        <v>856</v>
      </c>
      <c r="AT121" s="138" t="s">
        <v>104</v>
      </c>
      <c r="AU121" s="125" t="s">
        <v>105</v>
      </c>
      <c r="AV121" s="139"/>
      <c r="AW121" s="139"/>
      <c r="AX121" s="139"/>
      <c r="AY121" s="125"/>
      <c r="AZ121" s="125"/>
      <c r="BA121" s="140"/>
      <c r="BB121" s="139"/>
      <c r="BC121" s="141" t="s">
        <v>861</v>
      </c>
      <c r="BD121" s="151" t="s">
        <v>107</v>
      </c>
    </row>
    <row r="122" customFormat="false" ht="12.95" hidden="true" customHeight="true" outlineLevel="0" collapsed="false">
      <c r="A122" s="173" t="s">
        <v>862</v>
      </c>
      <c r="B122" s="105" t="n">
        <v>212</v>
      </c>
      <c r="C122" s="105"/>
      <c r="D122" s="106" t="s">
        <v>863</v>
      </c>
      <c r="E122" s="107" t="s">
        <v>864</v>
      </c>
      <c r="F122" s="107" t="s">
        <v>865</v>
      </c>
      <c r="G122" s="108" t="s">
        <v>866</v>
      </c>
      <c r="H122" s="109" t="s">
        <v>867</v>
      </c>
      <c r="I122" s="110"/>
      <c r="J122" s="110"/>
      <c r="K122" s="110"/>
      <c r="L122" s="111"/>
      <c r="M122" s="109" t="s">
        <v>95</v>
      </c>
      <c r="N122" s="110"/>
      <c r="O122" s="110"/>
      <c r="P122" s="110"/>
      <c r="Q122" s="111"/>
      <c r="R122" s="222" t="s">
        <v>115</v>
      </c>
      <c r="S122" s="222" t="s">
        <v>98</v>
      </c>
      <c r="T122" s="107" t="s">
        <v>99</v>
      </c>
      <c r="U122" s="107" t="s">
        <v>100</v>
      </c>
      <c r="V122" s="114" t="s">
        <v>115</v>
      </c>
      <c r="W122" s="114" t="s">
        <v>868</v>
      </c>
      <c r="X122" s="106" t="s">
        <v>733</v>
      </c>
      <c r="Y122" s="115"/>
      <c r="Z122" s="115"/>
      <c r="AA122" s="106" t="s">
        <v>103</v>
      </c>
      <c r="AB122" s="106" t="n">
        <f aca="false">FALSE()</f>
        <v>0</v>
      </c>
      <c r="AC122" s="106"/>
      <c r="AD122" s="106"/>
      <c r="AE122" s="116" t="str">
        <f aca="false">IF(OR($AS122="",$AS122=$G122),$V122,IF($AS122=$H122,SUBSTITUTE(SUBSTITUTE($AS122,"GPIO3_","GPIO_"),".0",""),IF($AS122=$I122,$R122,IF($AS122=$J122,$S122,IF($AS122=$K122,$T122,IF($AS122=$L122,$U122,"INVALID"))))))</f>
        <v>GPIO_PV1</v>
      </c>
      <c r="AF122" s="135"/>
      <c r="AG122" s="118" t="str">
        <f aca="false">IF(AND(OR($AU122="Int PU",$AU122="Int PD"),OR(AND($AY122&lt;&gt;"",$AY122&lt;&gt;"0"),AND($AZ122&lt;&gt;"",$AZ122&lt;&gt;"0"))),"INVALID",IF(OR($AS122=$G122,$AU122="Int PD"),"PULL_DOWN",IF(OR($AU122="Int PU",AND($AF122="YES",OR($AY122="",$AY122="0"),OR($AZ122="",$AZ122="0"),OR($AT122="Input",$AT122="Bidirectional"))),"PULL_UP","NORMAL")))</f>
        <v>NORMAL</v>
      </c>
      <c r="AH122" s="118" t="str">
        <f aca="false">IF($AU122="Z","TRISTATE",IF($AS122=$G122,"TRISTATE","NORMAL"))</f>
        <v>NORMAL</v>
      </c>
      <c r="AI122" s="118" t="str">
        <f aca="false">IF(OR($AS122=$G122,$AT122="Output"),"DISABLE","ENABLE")</f>
        <v>ENABLE</v>
      </c>
      <c r="AJ122" s="136" t="str">
        <f aca="false">IF($AS122&lt;&gt;$H122,"N/A",IF($AU122="Drive 1", "1", IF($AU122="Drive 0", "0", "")))</f>
        <v/>
      </c>
      <c r="AK122" s="121" t="n">
        <f aca="false">TRUE()</f>
        <v>1</v>
      </c>
      <c r="AL122" s="121" t="n">
        <f aca="false">TRUE()</f>
        <v>1</v>
      </c>
      <c r="AM122" s="121" t="n">
        <f aca="false">TRUE()</f>
        <v>1</v>
      </c>
      <c r="AN122" s="121" t="n">
        <f aca="false">TRUE()</f>
        <v>1</v>
      </c>
      <c r="AO122" s="121" t="n">
        <f aca="false">TRUE()</f>
        <v>1</v>
      </c>
      <c r="AP122" s="121" t="n">
        <f aca="false">TRUE()</f>
        <v>1</v>
      </c>
      <c r="AQ122" s="121" t="n">
        <f aca="false">TRUE()</f>
        <v>1</v>
      </c>
      <c r="AR122" s="122" t="str">
        <f aca="false">IF(AND($AK122:$AQ122), "VALID", "INVALID")</f>
        <v>VALID</v>
      </c>
      <c r="AS122" s="137" t="s">
        <v>867</v>
      </c>
      <c r="AT122" s="138" t="s">
        <v>104</v>
      </c>
      <c r="AU122" s="125"/>
      <c r="AV122" s="139"/>
      <c r="AW122" s="139"/>
      <c r="AX122" s="139"/>
      <c r="AY122" s="125"/>
      <c r="AZ122" s="125"/>
      <c r="BA122" s="140"/>
      <c r="BB122" s="139"/>
      <c r="BC122" s="141" t="s">
        <v>869</v>
      </c>
      <c r="BD122" s="223" t="s">
        <v>870</v>
      </c>
    </row>
    <row r="123" customFormat="false" ht="12.95" hidden="true" customHeight="true" outlineLevel="0" collapsed="false">
      <c r="A123" s="131"/>
      <c r="B123" s="132"/>
      <c r="C123" s="132"/>
      <c r="D123" s="133" t="s">
        <v>871</v>
      </c>
      <c r="E123" s="134" t="s">
        <v>872</v>
      </c>
      <c r="F123" s="134" t="s">
        <v>873</v>
      </c>
      <c r="G123" s="108" t="s">
        <v>874</v>
      </c>
      <c r="H123" s="109" t="s">
        <v>875</v>
      </c>
      <c r="I123" s="110"/>
      <c r="J123" s="110"/>
      <c r="K123" s="110"/>
      <c r="L123" s="111"/>
      <c r="M123" s="109" t="s">
        <v>95</v>
      </c>
      <c r="N123" s="110"/>
      <c r="O123" s="110"/>
      <c r="P123" s="110"/>
      <c r="Q123" s="111"/>
      <c r="R123" s="222" t="s">
        <v>115</v>
      </c>
      <c r="S123" s="222" t="s">
        <v>98</v>
      </c>
      <c r="T123" s="107" t="s">
        <v>99</v>
      </c>
      <c r="U123" s="107" t="s">
        <v>100</v>
      </c>
      <c r="V123" s="114" t="s">
        <v>115</v>
      </c>
      <c r="W123" s="114" t="s">
        <v>876</v>
      </c>
      <c r="X123" s="106" t="s">
        <v>733</v>
      </c>
      <c r="Y123" s="115" t="s">
        <v>877</v>
      </c>
      <c r="Z123" s="115"/>
      <c r="AA123" s="106" t="s">
        <v>103</v>
      </c>
      <c r="AB123" s="106" t="n">
        <f aca="false">FALSE()</f>
        <v>0</v>
      </c>
      <c r="AC123" s="106"/>
      <c r="AD123" s="106"/>
      <c r="AE123" s="116" t="str">
        <f aca="false">IF(OR($AS123="",$AS123=$G123),$V123,IF($AS123=$H123,SUBSTITUTE(SUBSTITUTE($AS123,"GPIO3_","GPIO_"),".0",""),IF($AS123=$I123,$R123,IF($AS123=$J123,$S123,IF($AS123=$K123,$T123,IF($AS123=$L123,$U123,"INVALID"))))))</f>
        <v>RSVD0</v>
      </c>
      <c r="AF123" s="135"/>
      <c r="AG123" s="118" t="str">
        <f aca="false">IF(AND(OR($AU123="Int PU",$AU123="Int PD"),OR(AND($AY123&lt;&gt;"",$AY123&lt;&gt;"0"),AND($AZ123&lt;&gt;"",$AZ123&lt;&gt;"0"))),"INVALID",IF(OR($AS123=$G123,$AU123="Int PD"),"PULL_DOWN",IF(OR($AU123="Int PU",AND($AF123="YES",OR($AY123="",$AY123="0"),OR($AZ123="",$AZ123="0"),OR($AT123="Input",$AT123="Bidirectional"))),"PULL_UP","NORMAL")))</f>
        <v>PULL_DOWN</v>
      </c>
      <c r="AH123" s="118" t="str">
        <f aca="false">IF($AU123="Z","TRISTATE",IF($AS123=$G123,"TRISTATE","NORMAL"))</f>
        <v>TRISTATE</v>
      </c>
      <c r="AI123" s="118" t="str">
        <f aca="false">IF(OR($AS123=$G123,$AT123="Output"),"DISABLE","ENABLE")</f>
        <v>DISABLE</v>
      </c>
      <c r="AJ123" s="136" t="str">
        <f aca="false">IF($AS123&lt;&gt;$H123,"N/A",IF($AU123="Drive 1", "1", IF($AU123="Drive 0", "0", "")))</f>
        <v>N/A</v>
      </c>
      <c r="AK123" s="121" t="n">
        <f aca="false">TRUE()</f>
        <v>1</v>
      </c>
      <c r="AL123" s="121" t="n">
        <f aca="false">TRUE()</f>
        <v>1</v>
      </c>
      <c r="AM123" s="121" t="n">
        <f aca="false">TRUE()</f>
        <v>1</v>
      </c>
      <c r="AN123" s="121" t="n">
        <f aca="false">TRUE()</f>
        <v>1</v>
      </c>
      <c r="AO123" s="121" t="n">
        <f aca="false">TRUE()</f>
        <v>1</v>
      </c>
      <c r="AP123" s="121" t="n">
        <f aca="false">TRUE()</f>
        <v>1</v>
      </c>
      <c r="AQ123" s="121" t="n">
        <f aca="false">TRUE()</f>
        <v>1</v>
      </c>
      <c r="AR123" s="122" t="str">
        <f aca="false">IF(AND($AK123:$AQ123), "VALID", "INVALID")</f>
        <v>VALID</v>
      </c>
      <c r="AS123" s="137" t="s">
        <v>874</v>
      </c>
      <c r="AT123" s="138" t="s">
        <v>132</v>
      </c>
      <c r="AU123" s="125"/>
      <c r="AV123" s="125" t="s">
        <v>191</v>
      </c>
      <c r="AW123" s="139"/>
      <c r="AX123" s="139"/>
      <c r="AY123" s="125"/>
      <c r="AZ123" s="125"/>
      <c r="BA123" s="140"/>
      <c r="BB123" s="139"/>
      <c r="BC123" s="141" t="s">
        <v>133</v>
      </c>
      <c r="BD123" s="46" t="s">
        <v>24</v>
      </c>
    </row>
    <row r="124" customFormat="false" ht="12.95" hidden="true" customHeight="true" outlineLevel="0" collapsed="false">
      <c r="A124" s="131"/>
      <c r="B124" s="132"/>
      <c r="C124" s="132"/>
      <c r="D124" s="133" t="s">
        <v>878</v>
      </c>
      <c r="E124" s="134" t="s">
        <v>879</v>
      </c>
      <c r="F124" s="134" t="s">
        <v>880</v>
      </c>
      <c r="G124" s="108" t="s">
        <v>881</v>
      </c>
      <c r="H124" s="109" t="s">
        <v>882</v>
      </c>
      <c r="I124" s="110"/>
      <c r="J124" s="110"/>
      <c r="K124" s="110"/>
      <c r="L124" s="111"/>
      <c r="M124" s="109" t="s">
        <v>95</v>
      </c>
      <c r="N124" s="110"/>
      <c r="O124" s="110"/>
      <c r="P124" s="110"/>
      <c r="Q124" s="111"/>
      <c r="R124" s="222" t="s">
        <v>883</v>
      </c>
      <c r="S124" s="222" t="s">
        <v>98</v>
      </c>
      <c r="T124" s="107" t="s">
        <v>99</v>
      </c>
      <c r="U124" s="107" t="s">
        <v>100</v>
      </c>
      <c r="V124" s="114" t="s">
        <v>98</v>
      </c>
      <c r="W124" s="114" t="s">
        <v>884</v>
      </c>
      <c r="X124" s="106" t="s">
        <v>733</v>
      </c>
      <c r="Y124" s="115" t="s">
        <v>885</v>
      </c>
      <c r="Z124" s="115"/>
      <c r="AA124" s="106" t="s">
        <v>103</v>
      </c>
      <c r="AB124" s="106" t="n">
        <f aca="false">FALSE()</f>
        <v>0</v>
      </c>
      <c r="AC124" s="106"/>
      <c r="AD124" s="106"/>
      <c r="AE124" s="116" t="str">
        <f aca="false">IF(OR($AS124="",$AS124=$G124),$V124,IF($AS124=$H124,SUBSTITUTE(SUBSTITUTE($AS124,"GPIO3_","GPIO_"),".0",""),IF($AS124=$I124,$R124,IF($AS124=$J124,$S124,IF($AS124=$K124,$T124,IF($AS124=$L124,$U124,"INVALID"))))))</f>
        <v>RSVD1</v>
      </c>
      <c r="AF124" s="135"/>
      <c r="AG124" s="118" t="str">
        <f aca="false">IF(AND(OR($AU124="Int PU",$AU124="Int PD"),OR(AND($AY124&lt;&gt;"",$AY124&lt;&gt;"0"),AND($AZ124&lt;&gt;"",$AZ124&lt;&gt;"0"))),"INVALID",IF(OR($AS124=$G124,$AU124="Int PD"),"PULL_DOWN",IF(OR($AU124="Int PU",AND($AF124="YES",OR($AY124="",$AY124="0"),OR($AZ124="",$AZ124="0"),OR($AT124="Input",$AT124="Bidirectional"))),"PULL_UP","NORMAL")))</f>
        <v>PULL_DOWN</v>
      </c>
      <c r="AH124" s="118" t="str">
        <f aca="false">IF($AU124="Z","TRISTATE",IF($AS124=$G124,"TRISTATE","NORMAL"))</f>
        <v>TRISTATE</v>
      </c>
      <c r="AI124" s="118" t="str">
        <f aca="false">IF(OR($AS124=$G124,$AT124="Output"),"DISABLE","ENABLE")</f>
        <v>DISABLE</v>
      </c>
      <c r="AJ124" s="136" t="str">
        <f aca="false">IF($AS124&lt;&gt;$H124,"N/A",IF($AU124="Drive 1", "1", IF($AU124="Drive 0", "0", "")))</f>
        <v>N/A</v>
      </c>
      <c r="AK124" s="121" t="n">
        <f aca="false">TRUE()</f>
        <v>1</v>
      </c>
      <c r="AL124" s="121" t="n">
        <f aca="false">TRUE()</f>
        <v>1</v>
      </c>
      <c r="AM124" s="121" t="n">
        <f aca="false">TRUE()</f>
        <v>1</v>
      </c>
      <c r="AN124" s="121" t="n">
        <f aca="false">TRUE()</f>
        <v>1</v>
      </c>
      <c r="AO124" s="121" t="n">
        <f aca="false">TRUE()</f>
        <v>1</v>
      </c>
      <c r="AP124" s="121" t="n">
        <f aca="false">TRUE()</f>
        <v>1</v>
      </c>
      <c r="AQ124" s="121" t="n">
        <f aca="false">TRUE()</f>
        <v>1</v>
      </c>
      <c r="AR124" s="122" t="str">
        <f aca="false">IF(AND($AK124:$AQ124), "VALID", "INVALID")</f>
        <v>VALID</v>
      </c>
      <c r="AS124" s="137" t="s">
        <v>881</v>
      </c>
      <c r="AT124" s="138" t="s">
        <v>132</v>
      </c>
      <c r="AU124" s="125"/>
      <c r="AV124" s="125" t="s">
        <v>191</v>
      </c>
      <c r="AW124" s="139"/>
      <c r="AX124" s="139"/>
      <c r="AY124" s="125"/>
      <c r="AZ124" s="125"/>
      <c r="BA124" s="140"/>
      <c r="BB124" s="139"/>
      <c r="BC124" s="141" t="s">
        <v>133</v>
      </c>
      <c r="BD124" s="46" t="s">
        <v>24</v>
      </c>
    </row>
    <row r="125" customFormat="false" ht="15" hidden="true" customHeight="false" outlineLevel="0" collapsed="false">
      <c r="A125" s="131"/>
      <c r="B125" s="132"/>
      <c r="C125" s="132"/>
      <c r="D125" s="133" t="s">
        <v>886</v>
      </c>
      <c r="E125" s="134" t="s">
        <v>887</v>
      </c>
      <c r="F125" s="134" t="s">
        <v>888</v>
      </c>
      <c r="G125" s="108" t="s">
        <v>889</v>
      </c>
      <c r="H125" s="109" t="s">
        <v>890</v>
      </c>
      <c r="I125" s="110"/>
      <c r="J125" s="110" t="s">
        <v>891</v>
      </c>
      <c r="K125" s="110"/>
      <c r="L125" s="111"/>
      <c r="M125" s="109" t="s">
        <v>95</v>
      </c>
      <c r="N125" s="110"/>
      <c r="O125" s="110" t="s">
        <v>96</v>
      </c>
      <c r="P125" s="110"/>
      <c r="Q125" s="111"/>
      <c r="R125" s="222" t="s">
        <v>883</v>
      </c>
      <c r="S125" s="222" t="s">
        <v>892</v>
      </c>
      <c r="T125" s="107" t="s">
        <v>99</v>
      </c>
      <c r="U125" s="107" t="s">
        <v>893</v>
      </c>
      <c r="V125" s="114" t="s">
        <v>99</v>
      </c>
      <c r="W125" s="114" t="s">
        <v>894</v>
      </c>
      <c r="X125" s="106" t="s">
        <v>733</v>
      </c>
      <c r="Y125" s="115" t="s">
        <v>895</v>
      </c>
      <c r="Z125" s="115"/>
      <c r="AA125" s="106" t="s">
        <v>103</v>
      </c>
      <c r="AB125" s="106" t="n">
        <f aca="false">FALSE()</f>
        <v>0</v>
      </c>
      <c r="AC125" s="106"/>
      <c r="AD125" s="106"/>
      <c r="AE125" s="116" t="str">
        <f aca="false">IF(OR($AS125="",$AS125=$G125),$V125,IF($AS125=$H125,SUBSTITUTE(SUBSTITUTE($AS125,"GPIO3_","GPIO_"),".0",""),IF($AS125=$I125,$R125,IF($AS125=$J125,$S125,IF($AS125=$K125,$T125,IF($AS125=$L125,$U125,"INVALID"))))))</f>
        <v>PWM1</v>
      </c>
      <c r="AF125" s="135"/>
      <c r="AG125" s="118" t="str">
        <f aca="false">IF(AND(OR($AU125="Int PU",$AU125="Int PD"),OR(AND($AY125&lt;&gt;"",$AY125&lt;&gt;"0"),AND($AZ125&lt;&gt;"",$AZ125&lt;&gt;"0"))),"INVALID",IF(OR($AS125=$G125,$AU125="Int PD"),"PULL_DOWN",IF(OR($AU125="Int PU",AND($AF125="YES",OR($AY125="",$AY125="0"),OR($AZ125="",$AZ125="0"),OR($AT125="Input",$AT125="Bidirectional"))),"PULL_UP","NORMAL")))</f>
        <v>NORMAL</v>
      </c>
      <c r="AH125" s="118" t="str">
        <f aca="false">IF($AU125="Z","TRISTATE",IF($AS125=$G125,"TRISTATE","NORMAL"))</f>
        <v>NORMAL</v>
      </c>
      <c r="AI125" s="118" t="str">
        <f aca="false">IF(OR($AS125=$G125,$AT125="Output"),"DISABLE","ENABLE")</f>
        <v>DISABLE</v>
      </c>
      <c r="AJ125" s="136" t="str">
        <f aca="false">IF($AS125&lt;&gt;$H125,"N/A",IF($AU125="Drive 1", "1", IF($AU125="Drive 0", "0", "")))</f>
        <v>N/A</v>
      </c>
      <c r="AK125" s="121" t="n">
        <f aca="false">TRUE()</f>
        <v>1</v>
      </c>
      <c r="AL125" s="121" t="n">
        <f aca="false">TRUE()</f>
        <v>1</v>
      </c>
      <c r="AM125" s="121" t="n">
        <f aca="false">TRUE()</f>
        <v>1</v>
      </c>
      <c r="AN125" s="121" t="n">
        <f aca="false">TRUE()</f>
        <v>1</v>
      </c>
      <c r="AO125" s="121" t="n">
        <f aca="false">TRUE()</f>
        <v>1</v>
      </c>
      <c r="AP125" s="121" t="n">
        <f aca="false">TRUE()</f>
        <v>1</v>
      </c>
      <c r="AQ125" s="121" t="n">
        <f aca="false">TRUE()</f>
        <v>1</v>
      </c>
      <c r="AR125" s="122" t="str">
        <f aca="false">IF(AND($AK125:$AQ125), "VALID", "INVALID")</f>
        <v>VALID</v>
      </c>
      <c r="AS125" s="137" t="s">
        <v>891</v>
      </c>
      <c r="AT125" s="138" t="s">
        <v>119</v>
      </c>
      <c r="AU125" s="125"/>
      <c r="AV125" s="125" t="s">
        <v>191</v>
      </c>
      <c r="AW125" s="139"/>
      <c r="AX125" s="139"/>
      <c r="AY125" s="125"/>
      <c r="AZ125" s="125"/>
      <c r="BA125" s="140"/>
      <c r="BB125" s="139"/>
      <c r="BC125" s="141" t="s">
        <v>896</v>
      </c>
      <c r="BD125" s="151" t="s">
        <v>897</v>
      </c>
    </row>
    <row r="126" customFormat="false" ht="12.95" hidden="true" customHeight="true" outlineLevel="0" collapsed="false">
      <c r="A126" s="131"/>
      <c r="B126" s="132"/>
      <c r="C126" s="132"/>
      <c r="D126" s="133" t="s">
        <v>898</v>
      </c>
      <c r="E126" s="134" t="s">
        <v>899</v>
      </c>
      <c r="F126" s="134" t="s">
        <v>135</v>
      </c>
      <c r="G126" s="108" t="s">
        <v>900</v>
      </c>
      <c r="H126" s="109" t="s">
        <v>901</v>
      </c>
      <c r="I126" s="110"/>
      <c r="J126" s="110"/>
      <c r="K126" s="110"/>
      <c r="L126" s="111"/>
      <c r="M126" s="109" t="s">
        <v>95</v>
      </c>
      <c r="N126" s="110"/>
      <c r="O126" s="110"/>
      <c r="P126" s="110"/>
      <c r="Q126" s="111"/>
      <c r="R126" s="222" t="s">
        <v>115</v>
      </c>
      <c r="S126" s="222" t="s">
        <v>98</v>
      </c>
      <c r="T126" s="107" t="s">
        <v>99</v>
      </c>
      <c r="U126" s="107" t="s">
        <v>100</v>
      </c>
      <c r="V126" s="114" t="s">
        <v>115</v>
      </c>
      <c r="W126" s="114" t="s">
        <v>902</v>
      </c>
      <c r="X126" s="106" t="s">
        <v>733</v>
      </c>
      <c r="Y126" s="115"/>
      <c r="Z126" s="115"/>
      <c r="AA126" s="106" t="s">
        <v>103</v>
      </c>
      <c r="AB126" s="106" t="n">
        <f aca="false">FALSE()</f>
        <v>0</v>
      </c>
      <c r="AC126" s="106"/>
      <c r="AD126" s="106"/>
      <c r="AE126" s="116" t="str">
        <f aca="false">IF(OR($AS126="",$AS126=$G126),$V126,IF($AS126=$H126,SUBSTITUTE(SUBSTITUTE($AS126,"GPIO3_","GPIO_"),".0",""),IF($AS126=$I126,$R126,IF($AS126=$J126,$S126,IF($AS126=$K126,$T126,IF($AS126=$L126,$U126,"INVALID"))))))</f>
        <v>RSVD0</v>
      </c>
      <c r="AF126" s="135"/>
      <c r="AG126" s="118" t="str">
        <f aca="false">IF(AND(OR($AU126="Int PU",$AU126="Int PD"),OR(AND($AY126&lt;&gt;"",$AY126&lt;&gt;"0"),AND($AZ126&lt;&gt;"",$AZ126&lt;&gt;"0"))),"INVALID",IF(OR($AS126=$G126,$AU126="Int PD"),"PULL_DOWN",IF(OR($AU126="Int PU",AND($AF126="YES",OR($AY126="",$AY126="0"),OR($AZ126="",$AZ126="0"),OR($AT126="Input",$AT126="Bidirectional"))),"PULL_UP","NORMAL")))</f>
        <v>PULL_DOWN</v>
      </c>
      <c r="AH126" s="118" t="str">
        <f aca="false">IF($AU126="Z","TRISTATE",IF($AS126=$G126,"TRISTATE","NORMAL"))</f>
        <v>TRISTATE</v>
      </c>
      <c r="AI126" s="118" t="str">
        <f aca="false">IF(OR($AS126=$G126,$AT126="Output"),"DISABLE","ENABLE")</f>
        <v>DISABLE</v>
      </c>
      <c r="AJ126" s="136" t="str">
        <f aca="false">IF($AS126&lt;&gt;$H126,"N/A",IF($AU126="Drive 1", "1", IF($AU126="Drive 0", "0", "")))</f>
        <v>N/A</v>
      </c>
      <c r="AK126" s="121" t="n">
        <f aca="false">TRUE()</f>
        <v>1</v>
      </c>
      <c r="AL126" s="121" t="n">
        <f aca="false">TRUE()</f>
        <v>1</v>
      </c>
      <c r="AM126" s="121" t="n">
        <f aca="false">TRUE()</f>
        <v>1</v>
      </c>
      <c r="AN126" s="121" t="n">
        <f aca="false">TRUE()</f>
        <v>1</v>
      </c>
      <c r="AO126" s="121" t="n">
        <f aca="false">TRUE()</f>
        <v>1</v>
      </c>
      <c r="AP126" s="121" t="n">
        <f aca="false">TRUE()</f>
        <v>1</v>
      </c>
      <c r="AQ126" s="121" t="n">
        <f aca="false">TRUE()</f>
        <v>1</v>
      </c>
      <c r="AR126" s="122" t="str">
        <f aca="false">IF(AND($AK126:$AQ126), "VALID", "INVALID")</f>
        <v>VALID</v>
      </c>
      <c r="AS126" s="137" t="s">
        <v>900</v>
      </c>
      <c r="AT126" s="138" t="s">
        <v>132</v>
      </c>
      <c r="AU126" s="125"/>
      <c r="AV126" s="142"/>
      <c r="AW126" s="139"/>
      <c r="AX126" s="139"/>
      <c r="AY126" s="125"/>
      <c r="AZ126" s="125"/>
      <c r="BA126" s="140"/>
      <c r="BB126" s="139"/>
      <c r="BC126" s="141" t="s">
        <v>133</v>
      </c>
      <c r="BD126" s="46" t="s">
        <v>24</v>
      </c>
    </row>
    <row r="127" customFormat="false" ht="12.95" hidden="true" customHeight="true" outlineLevel="0" collapsed="false">
      <c r="A127" s="131"/>
      <c r="B127" s="132"/>
      <c r="C127" s="132"/>
      <c r="D127" s="133" t="s">
        <v>903</v>
      </c>
      <c r="E127" s="134" t="s">
        <v>904</v>
      </c>
      <c r="F127" s="134" t="s">
        <v>905</v>
      </c>
      <c r="G127" s="108" t="s">
        <v>906</v>
      </c>
      <c r="H127" s="109" t="s">
        <v>907</v>
      </c>
      <c r="I127" s="110" t="s">
        <v>908</v>
      </c>
      <c r="J127" s="110"/>
      <c r="K127" s="110"/>
      <c r="L127" s="111"/>
      <c r="M127" s="109" t="s">
        <v>95</v>
      </c>
      <c r="N127" s="110" t="s">
        <v>95</v>
      </c>
      <c r="O127" s="110"/>
      <c r="P127" s="110"/>
      <c r="Q127" s="111"/>
      <c r="R127" s="222" t="s">
        <v>909</v>
      </c>
      <c r="S127" s="222" t="s">
        <v>98</v>
      </c>
      <c r="T127" s="107" t="s">
        <v>99</v>
      </c>
      <c r="U127" s="107" t="s">
        <v>100</v>
      </c>
      <c r="V127" s="114" t="s">
        <v>98</v>
      </c>
      <c r="W127" s="114" t="s">
        <v>910</v>
      </c>
      <c r="X127" s="106" t="s">
        <v>733</v>
      </c>
      <c r="Y127" s="115"/>
      <c r="Z127" s="115"/>
      <c r="AA127" s="106" t="s">
        <v>313</v>
      </c>
      <c r="AB127" s="106" t="n">
        <f aca="false">FALSE()</f>
        <v>0</v>
      </c>
      <c r="AC127" s="106"/>
      <c r="AD127" s="106"/>
      <c r="AE127" s="116" t="str">
        <f aca="false">IF(OR($AS127="",$AS127=$G127),$V127,IF($AS127=$H127,SUBSTITUTE(SUBSTITUTE($AS127,"GPIO3_","GPIO_"),".0",""),IF($AS127=$I127,$R127,IF($AS127=$J127,$S127,IF($AS127=$K127,$T127,IF($AS127=$L127,$U127,"INVALID"))))))</f>
        <v>I2CPMU</v>
      </c>
      <c r="AF127" s="135"/>
      <c r="AG127" s="118" t="str">
        <f aca="false">IF(AND(OR($AU127="Int PU",$AU127="Int PD"),OR(AND($AY127&lt;&gt;"",$AY127&lt;&gt;"0"),AND($AZ127&lt;&gt;"",$AZ127&lt;&gt;"0"))),"INVALID",IF(OR($AS127=$G127,$AU127="Int PD"),"PULL_DOWN",IF(OR($AU127="Int PU",AND($AF127="YES",OR($AY127="",$AY127="0"),OR($AZ127="",$AZ127="0"),OR($AT127="Input",$AT127="Bidirectional"))),"PULL_UP","NORMAL")))</f>
        <v>NORMAL</v>
      </c>
      <c r="AH127" s="118" t="str">
        <f aca="false">IF($AU127="Z","TRISTATE",IF($AS127=$G127,"TRISTATE","NORMAL"))</f>
        <v>NORMAL</v>
      </c>
      <c r="AI127" s="118" t="str">
        <f aca="false">IF(OR($AS127=$G127,$AT127="Output"),"DISABLE","ENABLE")</f>
        <v>ENABLE</v>
      </c>
      <c r="AJ127" s="136" t="str">
        <f aca="false">IF($AS127&lt;&gt;$H127,"N/A",IF($AU127="Drive 1", "1", IF($AU127="Drive 0", "0", "")))</f>
        <v>N/A</v>
      </c>
      <c r="AK127" s="121" t="n">
        <f aca="false">TRUE()</f>
        <v>1</v>
      </c>
      <c r="AL127" s="121" t="n">
        <f aca="false">TRUE()</f>
        <v>1</v>
      </c>
      <c r="AM127" s="121" t="n">
        <f aca="false">TRUE()</f>
        <v>1</v>
      </c>
      <c r="AN127" s="121" t="n">
        <f aca="false">TRUE()</f>
        <v>1</v>
      </c>
      <c r="AO127" s="121" t="n">
        <f aca="false">TRUE()</f>
        <v>1</v>
      </c>
      <c r="AP127" s="121" t="n">
        <f aca="false">TRUE()</f>
        <v>1</v>
      </c>
      <c r="AQ127" s="121" t="n">
        <f aca="false">TRUE()</f>
        <v>1</v>
      </c>
      <c r="AR127" s="122" t="str">
        <f aca="false">IF(AND($AK127:$AQ127), "VALID", "INVALID")</f>
        <v>VALID</v>
      </c>
      <c r="AS127" s="137" t="s">
        <v>908</v>
      </c>
      <c r="AT127" s="138" t="s">
        <v>238</v>
      </c>
      <c r="AU127" s="125"/>
      <c r="AV127" s="142"/>
      <c r="AW127" s="139"/>
      <c r="AX127" s="125" t="s">
        <v>314</v>
      </c>
      <c r="AY127" s="125" t="s">
        <v>911</v>
      </c>
      <c r="AZ127" s="125"/>
      <c r="BA127" s="140"/>
      <c r="BB127" s="139"/>
      <c r="BC127" s="141" t="s">
        <v>912</v>
      </c>
      <c r="BD127" s="151" t="s">
        <v>913</v>
      </c>
    </row>
    <row r="128" customFormat="false" ht="12.95" hidden="true" customHeight="true" outlineLevel="0" collapsed="false">
      <c r="A128" s="131"/>
      <c r="B128" s="132"/>
      <c r="C128" s="132"/>
      <c r="D128" s="133" t="s">
        <v>914</v>
      </c>
      <c r="E128" s="134" t="s">
        <v>783</v>
      </c>
      <c r="F128" s="134" t="s">
        <v>915</v>
      </c>
      <c r="G128" s="108" t="s">
        <v>916</v>
      </c>
      <c r="H128" s="109" t="s">
        <v>917</v>
      </c>
      <c r="I128" s="110" t="s">
        <v>918</v>
      </c>
      <c r="J128" s="110"/>
      <c r="K128" s="110"/>
      <c r="L128" s="111"/>
      <c r="M128" s="109" t="s">
        <v>95</v>
      </c>
      <c r="N128" s="110" t="s">
        <v>95</v>
      </c>
      <c r="O128" s="110"/>
      <c r="P128" s="110"/>
      <c r="Q128" s="111"/>
      <c r="R128" s="222" t="s">
        <v>909</v>
      </c>
      <c r="S128" s="222" t="s">
        <v>98</v>
      </c>
      <c r="T128" s="107" t="s">
        <v>99</v>
      </c>
      <c r="U128" s="107" t="s">
        <v>100</v>
      </c>
      <c r="V128" s="114" t="s">
        <v>98</v>
      </c>
      <c r="W128" s="114" t="s">
        <v>919</v>
      </c>
      <c r="X128" s="106" t="s">
        <v>733</v>
      </c>
      <c r="Y128" s="115" t="s">
        <v>920</v>
      </c>
      <c r="Z128" s="115"/>
      <c r="AA128" s="106" t="s">
        <v>313</v>
      </c>
      <c r="AB128" s="106" t="n">
        <f aca="false">FALSE()</f>
        <v>0</v>
      </c>
      <c r="AC128" s="106"/>
      <c r="AD128" s="106"/>
      <c r="AE128" s="116" t="str">
        <f aca="false">IF(OR($AS128="",$AS128=$G128),$V128,IF($AS128=$H128,SUBSTITUTE(SUBSTITUTE($AS128,"GPIO3_","GPIO_"),".0",""),IF($AS128=$I128,$R128,IF($AS128=$J128,$S128,IF($AS128=$K128,$T128,IF($AS128=$L128,$U128,"INVALID"))))))</f>
        <v>I2CPMU</v>
      </c>
      <c r="AF128" s="135"/>
      <c r="AG128" s="118" t="str">
        <f aca="false">IF(AND(OR($AU128="Int PU",$AU128="Int PD"),OR(AND($AY128&lt;&gt;"",$AY128&lt;&gt;"0"),AND($AZ128&lt;&gt;"",$AZ128&lt;&gt;"0"))),"INVALID",IF(OR($AS128=$G128,$AU128="Int PD"),"PULL_DOWN",IF(OR($AU128="Int PU",AND($AF128="YES",OR($AY128="",$AY128="0"),OR($AZ128="",$AZ128="0"),OR($AT128="Input",$AT128="Bidirectional"))),"PULL_UP","NORMAL")))</f>
        <v>NORMAL</v>
      </c>
      <c r="AH128" s="118" t="str">
        <f aca="false">IF($AU128="Z","TRISTATE",IF($AS128=$G128,"TRISTATE","NORMAL"))</f>
        <v>NORMAL</v>
      </c>
      <c r="AI128" s="118" t="str">
        <f aca="false">IF(OR($AS128=$G128,$AT128="Output"),"DISABLE","ENABLE")</f>
        <v>ENABLE</v>
      </c>
      <c r="AJ128" s="136" t="str">
        <f aca="false">IF($AS128&lt;&gt;$H128,"N/A",IF($AU128="Drive 1", "1", IF($AU128="Drive 0", "0", "")))</f>
        <v>N/A</v>
      </c>
      <c r="AK128" s="121" t="n">
        <f aca="false">TRUE()</f>
        <v>1</v>
      </c>
      <c r="AL128" s="121" t="n">
        <f aca="false">TRUE()</f>
        <v>1</v>
      </c>
      <c r="AM128" s="121" t="n">
        <f aca="false">TRUE()</f>
        <v>1</v>
      </c>
      <c r="AN128" s="121" t="n">
        <f aca="false">TRUE()</f>
        <v>1</v>
      </c>
      <c r="AO128" s="121" t="n">
        <f aca="false">TRUE()</f>
        <v>1</v>
      </c>
      <c r="AP128" s="121" t="n">
        <f aca="false">TRUE()</f>
        <v>1</v>
      </c>
      <c r="AQ128" s="121" t="n">
        <f aca="false">TRUE()</f>
        <v>1</v>
      </c>
      <c r="AR128" s="122" t="str">
        <f aca="false">IF(AND($AK128:$AQ128), "VALID", "INVALID")</f>
        <v>VALID</v>
      </c>
      <c r="AS128" s="137" t="s">
        <v>918</v>
      </c>
      <c r="AT128" s="138" t="s">
        <v>238</v>
      </c>
      <c r="AU128" s="125"/>
      <c r="AV128" s="125" t="s">
        <v>191</v>
      </c>
      <c r="AW128" s="139"/>
      <c r="AX128" s="125" t="s">
        <v>314</v>
      </c>
      <c r="AY128" s="125" t="s">
        <v>911</v>
      </c>
      <c r="AZ128" s="125"/>
      <c r="BA128" s="140"/>
      <c r="BB128" s="139"/>
      <c r="BC128" s="141" t="s">
        <v>921</v>
      </c>
      <c r="BD128" s="151"/>
    </row>
    <row r="129" customFormat="false" ht="12.95" hidden="true" customHeight="true" outlineLevel="0" collapsed="false">
      <c r="A129" s="131"/>
      <c r="B129" s="132"/>
      <c r="C129" s="132"/>
      <c r="D129" s="133" t="s">
        <v>922</v>
      </c>
      <c r="E129" s="134" t="s">
        <v>923</v>
      </c>
      <c r="F129" s="134" t="s">
        <v>924</v>
      </c>
      <c r="G129" s="108" t="s">
        <v>925</v>
      </c>
      <c r="H129" s="109"/>
      <c r="I129" s="110" t="s">
        <v>922</v>
      </c>
      <c r="J129" s="110"/>
      <c r="K129" s="110"/>
      <c r="L129" s="111"/>
      <c r="M129" s="109"/>
      <c r="N129" s="110" t="s">
        <v>155</v>
      </c>
      <c r="O129" s="110"/>
      <c r="P129" s="110"/>
      <c r="Q129" s="111"/>
      <c r="R129" s="224" t="s">
        <v>926</v>
      </c>
      <c r="S129" s="224" t="s">
        <v>98</v>
      </c>
      <c r="T129" s="224" t="s">
        <v>99</v>
      </c>
      <c r="U129" s="224" t="s">
        <v>100</v>
      </c>
      <c r="V129" s="224" t="s">
        <v>98</v>
      </c>
      <c r="W129" s="114" t="s">
        <v>927</v>
      </c>
      <c r="X129" s="106" t="s">
        <v>733</v>
      </c>
      <c r="Y129" s="115"/>
      <c r="Z129" s="115"/>
      <c r="AA129" s="106" t="s">
        <v>313</v>
      </c>
      <c r="AB129" s="106" t="n">
        <f aca="false">FALSE()</f>
        <v>0</v>
      </c>
      <c r="AC129" s="106"/>
      <c r="AD129" s="106"/>
      <c r="AE129" s="116" t="str">
        <f aca="false">IF(OR($AS129="",$AS129=$G129),$V129,IF($AS129=$H129,SUBSTITUTE(SUBSTITUTE($AS129,"GPIO3_","GPIO_"),".0",""),IF($AS129=$I129,$R129,IF($AS129=$J129,$S129,IF($AS129=$K129,$T129,IF($AS129=$L129,$U129,"INVALID"))))))</f>
        <v>CLK</v>
      </c>
      <c r="AF129" s="135"/>
      <c r="AG129" s="118" t="str">
        <f aca="false">IF(AND(OR($AU129="Int PU",$AU129="Int PD"),OR(AND($AY129&lt;&gt;"",$AY129&lt;&gt;"0"),AND($AZ129&lt;&gt;"",$AZ129&lt;&gt;"0"))),"INVALID",IF(OR($AS129=$G129,$AU129="Int PD"),"PULL_DOWN",IF(OR($AU129="Int PU",AND($AF129="YES",OR($AY129="",$AY129="0"),OR($AZ129="",$AZ129="0"),OR($AT129="Input",$AT129="Bidirectional"))),"PULL_UP","NORMAL")))</f>
        <v>NORMAL</v>
      </c>
      <c r="AH129" s="118" t="str">
        <f aca="false">IF($AU129="Z","TRISTATE",IF($AS129=$G129,"TRISTATE","NORMAL"))</f>
        <v>NORMAL</v>
      </c>
      <c r="AI129" s="118" t="str">
        <f aca="false">IF(OR($AS129=$G129,$AT129="Output"),"DISABLE","ENABLE")</f>
        <v>ENABLE</v>
      </c>
      <c r="AJ129" s="136" t="str">
        <f aca="false">IF($AS129&lt;&gt;$H129,"N/A",IF($AU129="Drive 1", "1", IF($AU129="Drive 0", "0", "")))</f>
        <v>N/A</v>
      </c>
      <c r="AK129" s="121" t="n">
        <f aca="false">TRUE()</f>
        <v>1</v>
      </c>
      <c r="AL129" s="121" t="n">
        <f aca="false">TRUE()</f>
        <v>1</v>
      </c>
      <c r="AM129" s="121" t="n">
        <f aca="false">TRUE()</f>
        <v>1</v>
      </c>
      <c r="AN129" s="121" t="n">
        <f aca="false">TRUE()</f>
        <v>1</v>
      </c>
      <c r="AO129" s="121" t="n">
        <f aca="false">TRUE()</f>
        <v>1</v>
      </c>
      <c r="AP129" s="121" t="n">
        <f aca="false">TRUE()</f>
        <v>1</v>
      </c>
      <c r="AQ129" s="121" t="n">
        <f aca="false">TRUE()</f>
        <v>1</v>
      </c>
      <c r="AR129" s="122" t="str">
        <f aca="false">IF(AND($AK129:$AQ129), "VALID", "INVALID")</f>
        <v>VALID</v>
      </c>
      <c r="AS129" s="137" t="s">
        <v>922</v>
      </c>
      <c r="AT129" s="138" t="s">
        <v>104</v>
      </c>
      <c r="AU129" s="125"/>
      <c r="AV129" s="142"/>
      <c r="AW129" s="139"/>
      <c r="AX129" s="139"/>
      <c r="AY129" s="125"/>
      <c r="AZ129" s="125"/>
      <c r="BA129" s="140"/>
      <c r="BB129" s="139"/>
      <c r="BC129" s="141" t="s">
        <v>922</v>
      </c>
      <c r="BD129" s="151" t="s">
        <v>928</v>
      </c>
    </row>
    <row r="130" customFormat="false" ht="12.95" hidden="true" customHeight="true" outlineLevel="0" collapsed="false">
      <c r="A130" s="131"/>
      <c r="B130" s="132"/>
      <c r="C130" s="132"/>
      <c r="D130" s="133" t="s">
        <v>929</v>
      </c>
      <c r="E130" s="134" t="s">
        <v>930</v>
      </c>
      <c r="F130" s="134" t="s">
        <v>931</v>
      </c>
      <c r="G130" s="108" t="s">
        <v>932</v>
      </c>
      <c r="H130" s="109" t="s">
        <v>933</v>
      </c>
      <c r="I130" s="110" t="s">
        <v>934</v>
      </c>
      <c r="J130" s="110"/>
      <c r="K130" s="110"/>
      <c r="L130" s="111"/>
      <c r="M130" s="109" t="s">
        <v>95</v>
      </c>
      <c r="N130" s="110" t="s">
        <v>155</v>
      </c>
      <c r="O130" s="110"/>
      <c r="P130" s="110"/>
      <c r="Q130" s="111"/>
      <c r="R130" s="222" t="s">
        <v>935</v>
      </c>
      <c r="S130" s="222" t="s">
        <v>936</v>
      </c>
      <c r="T130" s="107" t="s">
        <v>99</v>
      </c>
      <c r="U130" s="107" t="s">
        <v>100</v>
      </c>
      <c r="V130" s="114" t="s">
        <v>99</v>
      </c>
      <c r="W130" s="114" t="s">
        <v>937</v>
      </c>
      <c r="X130" s="106" t="s">
        <v>733</v>
      </c>
      <c r="Y130" s="115" t="s">
        <v>938</v>
      </c>
      <c r="Z130" s="115"/>
      <c r="AA130" s="106" t="s">
        <v>103</v>
      </c>
      <c r="AB130" s="106" t="n">
        <f aca="false">FALSE()</f>
        <v>0</v>
      </c>
      <c r="AC130" s="106"/>
      <c r="AD130" s="106"/>
      <c r="AE130" s="116" t="str">
        <f aca="false">IF(OR($AS130="",$AS130=$G130),$V130,IF($AS130=$H130,SUBSTITUTE(SUBSTITUTE($AS130,"GPIO3_","GPIO_"),".0",""),IF($AS130=$I130,$R130,IF($AS130=$J130,$S130,IF($AS130=$K130,$T130,IF($AS130=$L130,$U130,"INVALID"))))))</f>
        <v>SOC</v>
      </c>
      <c r="AF130" s="135"/>
      <c r="AG130" s="118" t="str">
        <f aca="false">IF(AND(OR($AU130="Int PU",$AU130="Int PD"),OR(AND($AY130&lt;&gt;"",$AY130&lt;&gt;"0"),AND($AZ130&lt;&gt;"",$AZ130&lt;&gt;"0"))),"INVALID",IF(OR($AS130=$G130,$AU130="Int PD"),"PULL_DOWN",IF(OR($AU130="Int PU",AND($AF130="YES",OR($AY130="",$AY130="0"),OR($AZ130="",$AZ130="0"),OR($AT130="Input",$AT130="Bidirectional"))),"PULL_UP","NORMAL")))</f>
        <v>PULL_UP</v>
      </c>
      <c r="AH130" s="118" t="str">
        <f aca="false">IF($AU130="Z","TRISTATE",IF($AS130=$G130,"TRISTATE","NORMAL"))</f>
        <v>NORMAL</v>
      </c>
      <c r="AI130" s="118" t="str">
        <f aca="false">IF(OR($AS130=$G130,$AT130="Output"),"DISABLE","ENABLE")</f>
        <v>ENABLE</v>
      </c>
      <c r="AJ130" s="136" t="str">
        <f aca="false">IF($AS130&lt;&gt;$H130,"N/A",IF($AU130="Drive 1", "1", IF($AU130="Drive 0", "0", "")))</f>
        <v>N/A</v>
      </c>
      <c r="AK130" s="121" t="n">
        <f aca="false">TRUE()</f>
        <v>1</v>
      </c>
      <c r="AL130" s="121" t="n">
        <f aca="false">TRUE()</f>
        <v>1</v>
      </c>
      <c r="AM130" s="121" t="n">
        <f aca="false">TRUE()</f>
        <v>1</v>
      </c>
      <c r="AN130" s="121" t="n">
        <f aca="false">TRUE()</f>
        <v>1</v>
      </c>
      <c r="AO130" s="121" t="n">
        <f aca="false">TRUE()</f>
        <v>1</v>
      </c>
      <c r="AP130" s="121" t="n">
        <f aca="false">TRUE()</f>
        <v>1</v>
      </c>
      <c r="AQ130" s="121" t="n">
        <f aca="false">TRUE()</f>
        <v>1</v>
      </c>
      <c r="AR130" s="122" t="str">
        <f aca="false">IF(AND($AK130:$AQ130), "VALID", "INVALID")</f>
        <v>VALID</v>
      </c>
      <c r="AS130" s="137" t="s">
        <v>934</v>
      </c>
      <c r="AT130" s="138" t="s">
        <v>104</v>
      </c>
      <c r="AU130" s="125" t="s">
        <v>478</v>
      </c>
      <c r="AV130" s="125" t="s">
        <v>191</v>
      </c>
      <c r="AW130" s="139"/>
      <c r="AX130" s="139"/>
      <c r="AY130" s="125"/>
      <c r="AZ130" s="125"/>
      <c r="BA130" s="140"/>
      <c r="BB130" s="139"/>
      <c r="BC130" s="141" t="s">
        <v>939</v>
      </c>
      <c r="BD130" s="223"/>
    </row>
    <row r="131" customFormat="false" ht="12.95" hidden="false" customHeight="true" outlineLevel="0" collapsed="false">
      <c r="A131" s="150" t="s">
        <v>940</v>
      </c>
      <c r="B131" s="105" t="n">
        <v>216</v>
      </c>
      <c r="C131" s="105" t="n">
        <v>31</v>
      </c>
      <c r="D131" s="106" t="s">
        <v>941</v>
      </c>
      <c r="E131" s="107" t="s">
        <v>942</v>
      </c>
      <c r="F131" s="107" t="s">
        <v>943</v>
      </c>
      <c r="G131" s="108" t="s">
        <v>944</v>
      </c>
      <c r="H131" s="109" t="s">
        <v>945</v>
      </c>
      <c r="I131" s="110" t="s">
        <v>946</v>
      </c>
      <c r="J131" s="110"/>
      <c r="K131" s="110"/>
      <c r="L131" s="111"/>
      <c r="M131" s="109" t="s">
        <v>95</v>
      </c>
      <c r="N131" s="110"/>
      <c r="O131" s="110"/>
      <c r="P131" s="110"/>
      <c r="Q131" s="111"/>
      <c r="R131" s="222" t="s">
        <v>947</v>
      </c>
      <c r="S131" s="222" t="s">
        <v>98</v>
      </c>
      <c r="T131" s="107" t="s">
        <v>99</v>
      </c>
      <c r="U131" s="107" t="s">
        <v>100</v>
      </c>
      <c r="V131" s="114" t="s">
        <v>98</v>
      </c>
      <c r="W131" s="114" t="s">
        <v>948</v>
      </c>
      <c r="X131" s="106" t="s">
        <v>733</v>
      </c>
      <c r="Y131" s="115" t="s">
        <v>949</v>
      </c>
      <c r="Z131" s="115"/>
      <c r="AA131" s="106" t="s">
        <v>103</v>
      </c>
      <c r="AB131" s="106" t="n">
        <f aca="false">FALSE()</f>
        <v>0</v>
      </c>
      <c r="AC131" s="106"/>
      <c r="AD131" s="106"/>
      <c r="AE131" s="116" t="str">
        <f aca="false">IF(OR($AS131="",$AS131=$G131),$V131,IF($AS131=$H131,SUBSTITUTE(SUBSTITUTE($AS131,"GPIO3_","GPIO_"),".0",""),IF($AS131=$I131,$R131,IF($AS131=$J131,$S131,IF($AS131=$K131,$T131,IF($AS131=$L131,$U131,"INVALID"))))))</f>
        <v>GPIO_PZ0</v>
      </c>
      <c r="AF131" s="135"/>
      <c r="AG131" s="118" t="str">
        <f aca="false">IF(AND(OR($AU131="Int PU",$AU131="Int PD"),OR(AND($AY131&lt;&gt;"",$AY131&lt;&gt;"0"),AND($AZ131&lt;&gt;"",$AZ131&lt;&gt;"0"))),"INVALID",IF(OR($AS131=$G131,$AU131="Int PD"),"PULL_DOWN",IF(OR($AU131="Int PU",AND($AF131="YES",OR($AY131="",$AY131="0"),OR($AZ131="",$AZ131="0"),OR($AT131="Input",$AT131="Bidirectional"))),"PULL_UP","NORMAL")))</f>
        <v>NORMAL</v>
      </c>
      <c r="AH131" s="118" t="str">
        <f aca="false">IF($AU131="Z","TRISTATE",IF($AS131=$G131,"TRISTATE","NORMAL"))</f>
        <v>NORMAL</v>
      </c>
      <c r="AI131" s="118" t="str">
        <f aca="false">IF(OR($AS131=$G131,$AT131="Output"),"DISABLE","ENABLE")</f>
        <v>ENABLE</v>
      </c>
      <c r="AJ131" s="136" t="str">
        <f aca="false">IF($AS131&lt;&gt;$H131,"N/A",IF($AU131="Drive 1", "1", IF($AU131="Drive 0", "0", "")))</f>
        <v>0</v>
      </c>
      <c r="AK131" s="121" t="n">
        <f aca="false">TRUE()</f>
        <v>1</v>
      </c>
      <c r="AL131" s="121" t="n">
        <f aca="false">TRUE()</f>
        <v>1</v>
      </c>
      <c r="AM131" s="121" t="n">
        <f aca="false">TRUE()</f>
        <v>1</v>
      </c>
      <c r="AN131" s="121" t="n">
        <f aca="false">TRUE()</f>
        <v>1</v>
      </c>
      <c r="AO131" s="121" t="n">
        <f aca="false">TRUE()</f>
        <v>1</v>
      </c>
      <c r="AP131" s="121" t="n">
        <f aca="false">TRUE()</f>
        <v>1</v>
      </c>
      <c r="AQ131" s="121" t="n">
        <f aca="false">TRUE()</f>
        <v>1</v>
      </c>
      <c r="AR131" s="122" t="str">
        <f aca="false">IF(AND($AK131:$AQ131), "VALID", "INVALID")</f>
        <v>VALID</v>
      </c>
      <c r="AS131" s="137" t="s">
        <v>945</v>
      </c>
      <c r="AT131" s="138" t="s">
        <v>104</v>
      </c>
      <c r="AU131" s="125" t="s">
        <v>105</v>
      </c>
      <c r="AV131" s="125" t="s">
        <v>191</v>
      </c>
      <c r="AW131" s="161"/>
      <c r="AX131" s="161"/>
      <c r="AY131" s="125"/>
      <c r="AZ131" s="125"/>
      <c r="BA131" s="162"/>
      <c r="BB131" s="161"/>
      <c r="BC131" s="141" t="s">
        <v>950</v>
      </c>
      <c r="BD131" s="151" t="s">
        <v>107</v>
      </c>
    </row>
    <row r="132" customFormat="false" ht="12.95" hidden="true" customHeight="true" outlineLevel="0" collapsed="false">
      <c r="A132" s="131"/>
      <c r="B132" s="132"/>
      <c r="C132" s="132"/>
      <c r="D132" s="133" t="s">
        <v>951</v>
      </c>
      <c r="E132" s="134" t="s">
        <v>952</v>
      </c>
      <c r="F132" s="134" t="s">
        <v>953</v>
      </c>
      <c r="G132" s="108" t="s">
        <v>954</v>
      </c>
      <c r="H132" s="109" t="s">
        <v>955</v>
      </c>
      <c r="I132" s="110"/>
      <c r="J132" s="110" t="s">
        <v>956</v>
      </c>
      <c r="K132" s="110"/>
      <c r="L132" s="111"/>
      <c r="M132" s="109" t="s">
        <v>95</v>
      </c>
      <c r="N132" s="110" t="s">
        <v>95</v>
      </c>
      <c r="O132" s="110" t="s">
        <v>155</v>
      </c>
      <c r="P132" s="110"/>
      <c r="Q132" s="111"/>
      <c r="R132" s="222" t="s">
        <v>947</v>
      </c>
      <c r="S132" s="222" t="s">
        <v>526</v>
      </c>
      <c r="T132" s="107" t="s">
        <v>99</v>
      </c>
      <c r="U132" s="107" t="s">
        <v>100</v>
      </c>
      <c r="V132" s="114" t="s">
        <v>99</v>
      </c>
      <c r="W132" s="114" t="s">
        <v>957</v>
      </c>
      <c r="X132" s="106" t="s">
        <v>733</v>
      </c>
      <c r="Y132" s="115" t="s">
        <v>958</v>
      </c>
      <c r="Z132" s="115"/>
      <c r="AA132" s="106" t="s">
        <v>103</v>
      </c>
      <c r="AB132" s="106" t="n">
        <f aca="false">FALSE()</f>
        <v>0</v>
      </c>
      <c r="AC132" s="106"/>
      <c r="AD132" s="106"/>
      <c r="AE132" s="116" t="str">
        <f aca="false">IF(OR($AS132="",$AS132=$G132),$V132,IF($AS132=$H132,SUBSTITUTE(SUBSTITUTE($AS132,"GPIO3_","GPIO_"),".0",""),IF($AS132=$I132,$R132,IF($AS132=$J132,$S132,IF($AS132=$K132,$T132,IF($AS132=$L132,$U132,"INVALID"))))))</f>
        <v>SDMMC1</v>
      </c>
      <c r="AF132" s="135"/>
      <c r="AG132" s="118" t="str">
        <f aca="false">IF(AND(OR($AU132="Int PU",$AU132="Int PD"),OR(AND($AY132&lt;&gt;"",$AY132&lt;&gt;"0"),AND($AZ132&lt;&gt;"",$AZ132&lt;&gt;"0"))),"INVALID",IF(OR($AS132=$G132,$AU132="Int PD"),"PULL_DOWN",IF(OR($AU132="Int PU",AND($AF132="YES",OR($AY132="",$AY132="0"),OR($AZ132="",$AZ132="0"),OR($AT132="Input",$AT132="Bidirectional"))),"PULL_UP","NORMAL")))</f>
        <v>PULL_UP</v>
      </c>
      <c r="AH132" s="118" t="str">
        <f aca="false">IF($AU132="Z","TRISTATE",IF($AS132=$G132,"TRISTATE","NORMAL"))</f>
        <v>NORMAL</v>
      </c>
      <c r="AI132" s="118" t="str">
        <f aca="false">IF(OR($AS132=$G132,$AT132="Output"),"DISABLE","ENABLE")</f>
        <v>ENABLE</v>
      </c>
      <c r="AJ132" s="136" t="str">
        <f aca="false">IF($AS132&lt;&gt;$H132,"N/A",IF($AU132="Drive 1", "1", IF($AU132="Drive 0", "0", "")))</f>
        <v>N/A</v>
      </c>
      <c r="AK132" s="121" t="n">
        <f aca="false">TRUE()</f>
        <v>1</v>
      </c>
      <c r="AL132" s="121" t="n">
        <f aca="false">TRUE()</f>
        <v>1</v>
      </c>
      <c r="AM132" s="121" t="n">
        <f aca="false">TRUE()</f>
        <v>1</v>
      </c>
      <c r="AN132" s="121" t="n">
        <f aca="false">TRUE()</f>
        <v>1</v>
      </c>
      <c r="AO132" s="121" t="n">
        <f aca="false">TRUE()</f>
        <v>1</v>
      </c>
      <c r="AP132" s="121" t="n">
        <f aca="false">TRUE()</f>
        <v>1</v>
      </c>
      <c r="AQ132" s="121" t="n">
        <f aca="false">TRUE()</f>
        <v>1</v>
      </c>
      <c r="AR132" s="122" t="str">
        <f aca="false">IF(AND($AK132:$AQ132), "VALID", "INVALID")</f>
        <v>VALID</v>
      </c>
      <c r="AS132" s="137" t="s">
        <v>956</v>
      </c>
      <c r="AT132" s="138" t="s">
        <v>104</v>
      </c>
      <c r="AU132" s="125" t="s">
        <v>478</v>
      </c>
      <c r="AV132" s="125" t="s">
        <v>468</v>
      </c>
      <c r="AW132" s="139"/>
      <c r="AX132" s="139"/>
      <c r="AY132" s="125"/>
      <c r="AZ132" s="125"/>
      <c r="BA132" s="140" t="s">
        <v>292</v>
      </c>
      <c r="BB132" s="139"/>
      <c r="BC132" s="141" t="s">
        <v>959</v>
      </c>
      <c r="BD132" s="151" t="s">
        <v>960</v>
      </c>
    </row>
    <row r="133" customFormat="false" ht="12.95" hidden="true" customHeight="true" outlineLevel="0" collapsed="false">
      <c r="A133" s="153" t="s">
        <v>961</v>
      </c>
      <c r="B133" s="105" t="n">
        <v>208</v>
      </c>
      <c r="C133" s="105"/>
      <c r="D133" s="106" t="s">
        <v>962</v>
      </c>
      <c r="E133" s="107" t="s">
        <v>963</v>
      </c>
      <c r="F133" s="107" t="s">
        <v>887</v>
      </c>
      <c r="G133" s="108" t="s">
        <v>964</v>
      </c>
      <c r="H133" s="109" t="s">
        <v>965</v>
      </c>
      <c r="I133" s="110" t="s">
        <v>966</v>
      </c>
      <c r="J133" s="110"/>
      <c r="K133" s="110"/>
      <c r="L133" s="111"/>
      <c r="M133" s="109" t="s">
        <v>95</v>
      </c>
      <c r="N133" s="110" t="s">
        <v>155</v>
      </c>
      <c r="O133" s="110"/>
      <c r="P133" s="110"/>
      <c r="Q133" s="111"/>
      <c r="R133" s="222" t="s">
        <v>626</v>
      </c>
      <c r="S133" s="222" t="s">
        <v>967</v>
      </c>
      <c r="T133" s="107" t="s">
        <v>99</v>
      </c>
      <c r="U133" s="107" t="s">
        <v>100</v>
      </c>
      <c r="V133" s="114" t="s">
        <v>99</v>
      </c>
      <c r="W133" s="114" t="s">
        <v>968</v>
      </c>
      <c r="X133" s="106" t="s">
        <v>733</v>
      </c>
      <c r="Y133" s="115" t="s">
        <v>969</v>
      </c>
      <c r="Z133" s="115"/>
      <c r="AA133" s="106" t="s">
        <v>103</v>
      </c>
      <c r="AB133" s="106" t="n">
        <f aca="false">FALSE()</f>
        <v>0</v>
      </c>
      <c r="AC133" s="106"/>
      <c r="AD133" s="106"/>
      <c r="AE133" s="116" t="str">
        <f aca="false">IF(OR($AS133="",$AS133=$G133),$V133,IF($AS133=$H133,SUBSTITUTE(SUBSTITUTE($AS133,"GPIO3_","GPIO_"),".0",""),IF($AS133=$I133,$R133,IF($AS133=$J133,$S133,IF($AS133=$K133,$T133,IF($AS133=$L133,$U133,"INVALID"))))))</f>
        <v>GPIO_PZ2</v>
      </c>
      <c r="AF133" s="135"/>
      <c r="AG133" s="118" t="str">
        <f aca="false">IF(AND(OR($AU133="Int PU",$AU133="Int PD"),OR(AND($AY133&lt;&gt;"",$AY133&lt;&gt;"0"),AND($AZ133&lt;&gt;"",$AZ133&lt;&gt;"0"))),"INVALID",IF(OR($AS133=$G133,$AU133="Int PD"),"PULL_DOWN",IF(OR($AU133="Int PU",AND($AF133="YES",OR($AY133="",$AY133="0"),OR($AZ133="",$AZ133="0"),OR($AT133="Input",$AT133="Bidirectional"))),"PULL_UP","NORMAL")))</f>
        <v>PULL_UP</v>
      </c>
      <c r="AH133" s="118" t="str">
        <f aca="false">IF($AU133="Z","TRISTATE",IF($AS133=$G133,"TRISTATE","NORMAL"))</f>
        <v>NORMAL</v>
      </c>
      <c r="AI133" s="118" t="str">
        <f aca="false">IF(OR($AS133=$G133,$AT133="Output"),"DISABLE","ENABLE")</f>
        <v>ENABLE</v>
      </c>
      <c r="AJ133" s="136" t="str">
        <f aca="false">IF($AS133&lt;&gt;$H133,"N/A",IF($AU133="Drive 1", "1", IF($AU133="Drive 0", "0", "")))</f>
        <v/>
      </c>
      <c r="AK133" s="121" t="n">
        <f aca="false">TRUE()</f>
        <v>1</v>
      </c>
      <c r="AL133" s="121" t="n">
        <f aca="false">TRUE()</f>
        <v>1</v>
      </c>
      <c r="AM133" s="121" t="n">
        <f aca="false">TRUE()</f>
        <v>1</v>
      </c>
      <c r="AN133" s="121" t="n">
        <f aca="false">TRUE()</f>
        <v>1</v>
      </c>
      <c r="AO133" s="121" t="n">
        <f aca="false">TRUE()</f>
        <v>1</v>
      </c>
      <c r="AP133" s="121" t="n">
        <f aca="false">TRUE()</f>
        <v>1</v>
      </c>
      <c r="AQ133" s="121" t="n">
        <f aca="false">TRUE()</f>
        <v>1</v>
      </c>
      <c r="AR133" s="122" t="str">
        <f aca="false">IF(AND($AK133:$AQ133), "VALID", "INVALID")</f>
        <v>VALID</v>
      </c>
      <c r="AS133" s="137" t="s">
        <v>965</v>
      </c>
      <c r="AT133" s="138" t="s">
        <v>104</v>
      </c>
      <c r="AU133" s="125" t="s">
        <v>478</v>
      </c>
      <c r="AV133" s="125" t="s">
        <v>191</v>
      </c>
      <c r="AW133" s="139"/>
      <c r="AX133" s="139"/>
      <c r="AY133" s="125"/>
      <c r="AZ133" s="125"/>
      <c r="BA133" s="140"/>
      <c r="BB133" s="139"/>
      <c r="BC133" s="141" t="s">
        <v>970</v>
      </c>
      <c r="BD133" s="223" t="s">
        <v>304</v>
      </c>
    </row>
    <row r="134" customFormat="false" ht="12.95" hidden="true" customHeight="true" outlineLevel="0" collapsed="false">
      <c r="A134" s="131"/>
      <c r="B134" s="132"/>
      <c r="C134" s="132"/>
      <c r="D134" s="133" t="s">
        <v>971</v>
      </c>
      <c r="E134" s="134" t="s">
        <v>972</v>
      </c>
      <c r="F134" s="134" t="s">
        <v>973</v>
      </c>
      <c r="G134" s="108" t="s">
        <v>974</v>
      </c>
      <c r="H134" s="109" t="s">
        <v>975</v>
      </c>
      <c r="I134" s="110"/>
      <c r="J134" s="110"/>
      <c r="K134" s="110"/>
      <c r="L134" s="111"/>
      <c r="M134" s="109" t="s">
        <v>95</v>
      </c>
      <c r="N134" s="110"/>
      <c r="O134" s="110"/>
      <c r="P134" s="110"/>
      <c r="Q134" s="111"/>
      <c r="R134" s="107" t="s">
        <v>626</v>
      </c>
      <c r="S134" s="107" t="s">
        <v>98</v>
      </c>
      <c r="T134" s="107" t="s">
        <v>99</v>
      </c>
      <c r="U134" s="107" t="s">
        <v>100</v>
      </c>
      <c r="V134" s="114" t="s">
        <v>98</v>
      </c>
      <c r="W134" s="114" t="s">
        <v>976</v>
      </c>
      <c r="X134" s="106" t="s">
        <v>733</v>
      </c>
      <c r="Y134" s="115"/>
      <c r="Z134" s="115"/>
      <c r="AA134" s="106" t="s">
        <v>103</v>
      </c>
      <c r="AB134" s="106" t="n">
        <f aca="false">FALSE()</f>
        <v>0</v>
      </c>
      <c r="AC134" s="106"/>
      <c r="AD134" s="106"/>
      <c r="AE134" s="116" t="str">
        <f aca="false">IF(OR($AS134="",$AS134=$G134),$V134,IF($AS134=$H134,SUBSTITUTE(SUBSTITUTE($AS134,"GPIO3_","GPIO_"),".0",""),IF($AS134=$I134,$R134,IF($AS134=$J134,$S134,IF($AS134=$K134,$T134,IF($AS134=$L134,$U134,"INVALID"))))))</f>
        <v>GPIO_PZ3</v>
      </c>
      <c r="AF134" s="135"/>
      <c r="AG134" s="118" t="str">
        <f aca="false">IF(AND(OR($AU134="Int PU",$AU134="Int PD"),OR(AND($AY134&lt;&gt;"",$AY134&lt;&gt;"0"),AND($AZ134&lt;&gt;"",$AZ134&lt;&gt;"0"))),"INVALID",IF(OR($AS134=$G134,$AU134="Int PD"),"PULL_DOWN",IF(OR($AU134="Int PU",AND($AF134="YES",OR($AY134="",$AY134="0"),OR($AZ134="",$AZ134="0"),OR($AT134="Input",$AT134="Bidirectional"))),"PULL_UP","NORMAL")))</f>
        <v>NORMAL</v>
      </c>
      <c r="AH134" s="118" t="str">
        <f aca="false">IF($AU134="Z","TRISTATE",IF($AS134=$G134,"TRISTATE","NORMAL"))</f>
        <v>NORMAL</v>
      </c>
      <c r="AI134" s="118" t="str">
        <f aca="false">IF(OR($AS134=$G134,$AT134="Output"),"DISABLE","ENABLE")</f>
        <v>DISABLE</v>
      </c>
      <c r="AJ134" s="136" t="str">
        <f aca="false">IF($AS134&lt;&gt;$H134,"N/A",IF($AU134="Drive 1", "1", IF($AU134="Drive 0", "0", "")))</f>
        <v>0</v>
      </c>
      <c r="AK134" s="121" t="n">
        <f aca="false">TRUE()</f>
        <v>1</v>
      </c>
      <c r="AL134" s="121" t="n">
        <f aca="false">TRUE()</f>
        <v>1</v>
      </c>
      <c r="AM134" s="121" t="n">
        <f aca="false">TRUE()</f>
        <v>1</v>
      </c>
      <c r="AN134" s="121" t="n">
        <f aca="false">TRUE()</f>
        <v>1</v>
      </c>
      <c r="AO134" s="121" t="n">
        <f aca="false">TRUE()</f>
        <v>1</v>
      </c>
      <c r="AP134" s="121" t="n">
        <f aca="false">TRUE()</f>
        <v>1</v>
      </c>
      <c r="AQ134" s="121" t="n">
        <f aca="false">TRUE()</f>
        <v>1</v>
      </c>
      <c r="AR134" s="122" t="str">
        <f aca="false">IF(AND($AK134:$AQ134), "VALID", "INVALID")</f>
        <v>VALID</v>
      </c>
      <c r="AS134" s="137" t="s">
        <v>975</v>
      </c>
      <c r="AT134" s="138" t="s">
        <v>119</v>
      </c>
      <c r="AU134" s="125" t="s">
        <v>105</v>
      </c>
      <c r="AV134" s="139"/>
      <c r="AW134" s="139"/>
      <c r="AX134" s="139"/>
      <c r="AY134" s="125"/>
      <c r="AZ134" s="125"/>
      <c r="BA134" s="140"/>
      <c r="BB134" s="139"/>
      <c r="BC134" s="141" t="s">
        <v>977</v>
      </c>
      <c r="BD134" s="223" t="s">
        <v>978</v>
      </c>
    </row>
    <row r="135" s="231" customFormat="true" ht="12.95" hidden="true" customHeight="true" outlineLevel="0" collapsed="false">
      <c r="A135" s="228"/>
      <c r="B135" s="132"/>
      <c r="C135" s="132"/>
      <c r="D135" s="229" t="s">
        <v>979</v>
      </c>
      <c r="E135" s="134" t="s">
        <v>873</v>
      </c>
      <c r="F135" s="134" t="s">
        <v>980</v>
      </c>
      <c r="G135" s="108" t="s">
        <v>981</v>
      </c>
      <c r="H135" s="109" t="s">
        <v>982</v>
      </c>
      <c r="I135" s="110" t="s">
        <v>983</v>
      </c>
      <c r="J135" s="110"/>
      <c r="K135" s="110"/>
      <c r="L135" s="111"/>
      <c r="M135" s="109" t="s">
        <v>95</v>
      </c>
      <c r="N135" s="110" t="s">
        <v>155</v>
      </c>
      <c r="O135" s="110"/>
      <c r="P135" s="110"/>
      <c r="Q135" s="111"/>
      <c r="R135" s="107" t="s">
        <v>526</v>
      </c>
      <c r="S135" s="107" t="s">
        <v>98</v>
      </c>
      <c r="T135" s="107" t="s">
        <v>99</v>
      </c>
      <c r="U135" s="107" t="s">
        <v>100</v>
      </c>
      <c r="V135" s="114" t="s">
        <v>98</v>
      </c>
      <c r="W135" s="114" t="s">
        <v>984</v>
      </c>
      <c r="X135" s="106" t="s">
        <v>733</v>
      </c>
      <c r="Y135" s="115"/>
      <c r="Z135" s="115"/>
      <c r="AA135" s="106" t="s">
        <v>103</v>
      </c>
      <c r="AB135" s="106" t="n">
        <f aca="false">FALSE()</f>
        <v>0</v>
      </c>
      <c r="AC135" s="106"/>
      <c r="AD135" s="106"/>
      <c r="AE135" s="116" t="str">
        <f aca="false">IF(OR($AS135="",$AS135=$G135),$V135,IF($AS135=$H135,SUBSTITUTE(SUBSTITUTE($AS135,"GPIO3_","GPIO_"),".0",""),IF($AS135=$I135,$R135,IF($AS135=$J135,$S135,IF($AS135=$K135,$T135,IF($AS135=$L135,$U135,"INVALID"))))))</f>
        <v>RSVD1</v>
      </c>
      <c r="AF135" s="135"/>
      <c r="AG135" s="118" t="str">
        <f aca="false">IF(AND(OR($AU135="Int PU",$AU135="Int PD"),OR(AND($AY135&lt;&gt;"",$AY135&lt;&gt;"0"),AND($AZ135&lt;&gt;"",$AZ135&lt;&gt;"0"))),"INVALID",IF(OR($AS135=$G135,$AU135="Int PD"),"PULL_DOWN",IF(OR($AU135="Int PU",AND($AF135="YES",OR($AY135="",$AY135="0"),OR($AZ135="",$AZ135="0"),OR($AT135="Input",$AT135="Bidirectional"))),"PULL_UP","NORMAL")))</f>
        <v>PULL_DOWN</v>
      </c>
      <c r="AH135" s="118" t="str">
        <f aca="false">IF($AU135="Z","TRISTATE",IF($AS135=$G135,"TRISTATE","NORMAL"))</f>
        <v>TRISTATE</v>
      </c>
      <c r="AI135" s="118" t="str">
        <f aca="false">IF(OR($AS135=$G135,$AT135="Output"),"DISABLE","ENABLE")</f>
        <v>DISABLE</v>
      </c>
      <c r="AJ135" s="136" t="str">
        <f aca="false">IF($AS135&lt;&gt;$H135,"N/A",IF($AU135="Drive 1", "1", IF($AU135="Drive 0", "0", "")))</f>
        <v>N/A</v>
      </c>
      <c r="AK135" s="121" t="n">
        <f aca="false">TRUE()</f>
        <v>1</v>
      </c>
      <c r="AL135" s="121" t="n">
        <f aca="false">TRUE()</f>
        <v>1</v>
      </c>
      <c r="AM135" s="121" t="n">
        <f aca="false">TRUE()</f>
        <v>1</v>
      </c>
      <c r="AN135" s="121" t="n">
        <f aca="false">TRUE()</f>
        <v>1</v>
      </c>
      <c r="AO135" s="121" t="n">
        <f aca="false">TRUE()</f>
        <v>1</v>
      </c>
      <c r="AP135" s="121" t="n">
        <f aca="false">TRUE()</f>
        <v>1</v>
      </c>
      <c r="AQ135" s="121" t="n">
        <f aca="false">TRUE()</f>
        <v>1</v>
      </c>
      <c r="AR135" s="122" t="str">
        <f aca="false">IF(AND($AK135:$AQ135), "VALID", "INVALID")</f>
        <v>VALID</v>
      </c>
      <c r="AS135" s="230" t="s">
        <v>981</v>
      </c>
      <c r="AT135" s="138" t="s">
        <v>132</v>
      </c>
      <c r="AU135" s="125"/>
      <c r="AV135" s="139"/>
      <c r="AW135" s="139"/>
      <c r="AX135" s="139"/>
      <c r="AY135" s="125"/>
      <c r="AZ135" s="125"/>
      <c r="BA135" s="140"/>
      <c r="BB135" s="139"/>
      <c r="BC135" s="141" t="s">
        <v>133</v>
      </c>
      <c r="BD135" s="46" t="s">
        <v>24</v>
      </c>
    </row>
    <row r="136" s="231" customFormat="true" ht="12.95" hidden="true" customHeight="true" outlineLevel="0" collapsed="false">
      <c r="A136" s="228"/>
      <c r="B136" s="132"/>
      <c r="C136" s="132"/>
      <c r="D136" s="229" t="s">
        <v>985</v>
      </c>
      <c r="E136" s="134" t="s">
        <v>986</v>
      </c>
      <c r="F136" s="134" t="s">
        <v>987</v>
      </c>
      <c r="G136" s="108" t="s">
        <v>988</v>
      </c>
      <c r="H136" s="109" t="s">
        <v>989</v>
      </c>
      <c r="I136" s="110" t="s">
        <v>990</v>
      </c>
      <c r="J136" s="110"/>
      <c r="K136" s="110"/>
      <c r="L136" s="111"/>
      <c r="M136" s="109" t="s">
        <v>95</v>
      </c>
      <c r="N136" s="110" t="s">
        <v>155</v>
      </c>
      <c r="O136" s="110"/>
      <c r="P136" s="110"/>
      <c r="Q136" s="111"/>
      <c r="R136" s="107" t="s">
        <v>935</v>
      </c>
      <c r="S136" s="107" t="s">
        <v>98</v>
      </c>
      <c r="T136" s="107" t="s">
        <v>99</v>
      </c>
      <c r="U136" s="107" t="s">
        <v>100</v>
      </c>
      <c r="V136" s="114" t="s">
        <v>98</v>
      </c>
      <c r="W136" s="114" t="s">
        <v>991</v>
      </c>
      <c r="X136" s="106" t="s">
        <v>733</v>
      </c>
      <c r="Y136" s="115" t="s">
        <v>992</v>
      </c>
      <c r="Z136" s="115"/>
      <c r="AA136" s="106" t="s">
        <v>103</v>
      </c>
      <c r="AB136" s="106" t="n">
        <f aca="false">FALSE()</f>
        <v>0</v>
      </c>
      <c r="AC136" s="106"/>
      <c r="AD136" s="106"/>
      <c r="AE136" s="116" t="str">
        <f aca="false">IF(OR($AS136="",$AS136=$G136),$V136,IF($AS136=$H136,SUBSTITUTE(SUBSTITUTE($AS136,"GPIO3_","GPIO_"),".0",""),IF($AS136=$I136,$R136,IF($AS136=$J136,$S136,IF($AS136=$K136,$T136,IF($AS136=$L136,$U136,"INVALID"))))))</f>
        <v>SOC</v>
      </c>
      <c r="AF136" s="135"/>
      <c r="AG136" s="118" t="str">
        <f aca="false">IF(AND(OR($AU136="Int PU",$AU136="Int PD"),OR(AND($AY136&lt;&gt;"",$AY136&lt;&gt;"0"),AND($AZ136&lt;&gt;"",$AZ136&lt;&gt;"0"))),"INVALID",IF(OR($AS136=$G136,$AU136="Int PD"),"PULL_DOWN",IF(OR($AU136="Int PU",AND($AF136="YES",OR($AY136="",$AY136="0"),OR($AZ136="",$AZ136="0"),OR($AT136="Input",$AT136="Bidirectional"))),"PULL_UP","NORMAL")))</f>
        <v>PULL_UP</v>
      </c>
      <c r="AH136" s="118" t="str">
        <f aca="false">IF($AU136="Z","TRISTATE",IF($AS136=$G136,"TRISTATE","NORMAL"))</f>
        <v>NORMAL</v>
      </c>
      <c r="AI136" s="118" t="str">
        <f aca="false">IF(OR($AS136=$G136,$AT136="Output"),"DISABLE","ENABLE")</f>
        <v>ENABLE</v>
      </c>
      <c r="AJ136" s="136" t="str">
        <f aca="false">IF($AS136&lt;&gt;$H136,"N/A",IF($AU136="Drive 1", "1", IF($AU136="Drive 0", "0", "")))</f>
        <v>N/A</v>
      </c>
      <c r="AK136" s="121" t="n">
        <f aca="false">TRUE()</f>
        <v>1</v>
      </c>
      <c r="AL136" s="121" t="n">
        <f aca="false">TRUE()</f>
        <v>1</v>
      </c>
      <c r="AM136" s="121" t="n">
        <f aca="false">TRUE()</f>
        <v>1</v>
      </c>
      <c r="AN136" s="121" t="n">
        <f aca="false">TRUE()</f>
        <v>1</v>
      </c>
      <c r="AO136" s="121" t="n">
        <f aca="false">TRUE()</f>
        <v>1</v>
      </c>
      <c r="AP136" s="121" t="n">
        <f aca="false">TRUE()</f>
        <v>1</v>
      </c>
      <c r="AQ136" s="121" t="n">
        <f aca="false">TRUE()</f>
        <v>1</v>
      </c>
      <c r="AR136" s="122" t="str">
        <f aca="false">IF(AND($AK136:$AQ136), "VALID", "INVALID")</f>
        <v>VALID</v>
      </c>
      <c r="AS136" s="232" t="s">
        <v>990</v>
      </c>
      <c r="AT136" s="138" t="s">
        <v>104</v>
      </c>
      <c r="AU136" s="125" t="s">
        <v>478</v>
      </c>
      <c r="AV136" s="125" t="s">
        <v>191</v>
      </c>
      <c r="AW136" s="139"/>
      <c r="AX136" s="139"/>
      <c r="AY136" s="125"/>
      <c r="AZ136" s="125"/>
      <c r="BA136" s="140"/>
      <c r="BB136" s="139"/>
      <c r="BC136" s="141" t="s">
        <v>993</v>
      </c>
      <c r="BD136" s="151" t="s">
        <v>994</v>
      </c>
    </row>
    <row r="137" s="231" customFormat="true" ht="12.95" hidden="true" customHeight="true" outlineLevel="0" collapsed="false">
      <c r="A137" s="228"/>
      <c r="B137" s="132"/>
      <c r="C137" s="132"/>
      <c r="D137" s="229" t="s">
        <v>995</v>
      </c>
      <c r="E137" s="134" t="s">
        <v>996</v>
      </c>
      <c r="F137" s="134" t="s">
        <v>997</v>
      </c>
      <c r="G137" s="108" t="s">
        <v>998</v>
      </c>
      <c r="H137" s="109"/>
      <c r="I137" s="110" t="s">
        <v>999</v>
      </c>
      <c r="J137" s="110"/>
      <c r="K137" s="110"/>
      <c r="L137" s="111"/>
      <c r="M137" s="109"/>
      <c r="N137" s="110" t="s">
        <v>96</v>
      </c>
      <c r="O137" s="110"/>
      <c r="P137" s="110"/>
      <c r="Q137" s="111"/>
      <c r="R137" s="224" t="s">
        <v>726</v>
      </c>
      <c r="S137" s="224" t="s">
        <v>98</v>
      </c>
      <c r="T137" s="224" t="s">
        <v>99</v>
      </c>
      <c r="U137" s="224" t="s">
        <v>100</v>
      </c>
      <c r="V137" s="224" t="s">
        <v>98</v>
      </c>
      <c r="W137" s="114" t="s">
        <v>1000</v>
      </c>
      <c r="X137" s="106" t="s">
        <v>733</v>
      </c>
      <c r="Y137" s="115"/>
      <c r="Z137" s="115"/>
      <c r="AA137" s="106" t="n">
        <v>1</v>
      </c>
      <c r="AB137" s="106" t="n">
        <f aca="false">FALSE()</f>
        <v>0</v>
      </c>
      <c r="AC137" s="106"/>
      <c r="AD137" s="106"/>
      <c r="AE137" s="116" t="str">
        <f aca="false">IF(OR($AS137="",$AS137=$G137),$V137,IF($AS137=$H137,SUBSTITUTE(SUBSTITUTE($AS137,"GPIO3_","GPIO_"),".0",""),IF($AS137=$I137,$R137,IF($AS137=$J137,$S137,IF($AS137=$K137,$T137,IF($AS137=$L137,$U137,"INVALID"))))))</f>
        <v>RSVD1</v>
      </c>
      <c r="AF137" s="233"/>
      <c r="AG137" s="118" t="str">
        <f aca="false">IF(AND(OR($AU137="Int PU",$AU137="Int PD"),OR(AND($AY137&lt;&gt;"",$AY137&lt;&gt;"0"),AND($AZ137&lt;&gt;"",$AZ137&lt;&gt;"0"))),"INVALID",IF(OR($AS137=$G137,$AU137="Int PD"),"PULL_DOWN",IF(OR($AU137="Int PU",AND($AF137="YES",OR($AY137="",$AY137="0"),OR($AZ137="",$AZ137="0"),OR($AT137="Input",$AT137="Bidirectional"))),"PULL_UP","NORMAL")))</f>
        <v>PULL_DOWN</v>
      </c>
      <c r="AH137" s="118" t="str">
        <f aca="false">IF($AU137="Z","TRISTATE",IF($AS137=$G137,"TRISTATE","NORMAL"))</f>
        <v>TRISTATE</v>
      </c>
      <c r="AI137" s="118" t="str">
        <f aca="false">IF(OR($AS137=$G137,$AT137="Output"),"DISABLE","ENABLE")</f>
        <v>DISABLE</v>
      </c>
      <c r="AJ137" s="136" t="str">
        <f aca="false">IF($AS137&lt;&gt;$H137,"N/A",IF($AU137="Drive 1", "1", IF($AU137="Drive 0", "0", "")))</f>
        <v>N/A</v>
      </c>
      <c r="AK137" s="121" t="n">
        <f aca="false">TRUE()</f>
        <v>1</v>
      </c>
      <c r="AL137" s="121" t="n">
        <f aca="false">TRUE()</f>
        <v>1</v>
      </c>
      <c r="AM137" s="121" t="n">
        <f aca="false">TRUE()</f>
        <v>1</v>
      </c>
      <c r="AN137" s="121" t="n">
        <f aca="false">TRUE()</f>
        <v>1</v>
      </c>
      <c r="AO137" s="121" t="n">
        <f aca="false">TRUE()</f>
        <v>1</v>
      </c>
      <c r="AP137" s="121" t="n">
        <f aca="false">TRUE()</f>
        <v>1</v>
      </c>
      <c r="AQ137" s="121" t="n">
        <f aca="false">TRUE()</f>
        <v>1</v>
      </c>
      <c r="AR137" s="122" t="str">
        <f aca="false">IF(AND($AK137:$AQ137), "VALID", "INVALID")</f>
        <v>VALID</v>
      </c>
      <c r="AS137" s="232" t="s">
        <v>998</v>
      </c>
      <c r="AT137" s="138" t="s">
        <v>132</v>
      </c>
      <c r="AU137" s="125"/>
      <c r="AV137" s="139"/>
      <c r="AW137" s="139"/>
      <c r="AX137" s="139"/>
      <c r="AY137" s="125"/>
      <c r="AZ137" s="125"/>
      <c r="BA137" s="140"/>
      <c r="BB137" s="139"/>
      <c r="BC137" s="141" t="s">
        <v>133</v>
      </c>
      <c r="BD137" s="46" t="s">
        <v>24</v>
      </c>
    </row>
    <row r="138" s="231" customFormat="true" ht="12.95" hidden="true" customHeight="true" outlineLevel="0" collapsed="false">
      <c r="A138" s="228"/>
      <c r="B138" s="132"/>
      <c r="C138" s="132"/>
      <c r="D138" s="229" t="s">
        <v>1001</v>
      </c>
      <c r="E138" s="134" t="s">
        <v>1002</v>
      </c>
      <c r="F138" s="134" t="s">
        <v>1003</v>
      </c>
      <c r="G138" s="108" t="s">
        <v>1004</v>
      </c>
      <c r="H138" s="109"/>
      <c r="I138" s="110" t="s">
        <v>1005</v>
      </c>
      <c r="J138" s="110"/>
      <c r="K138" s="110"/>
      <c r="L138" s="111"/>
      <c r="M138" s="109"/>
      <c r="N138" s="110" t="s">
        <v>96</v>
      </c>
      <c r="O138" s="110"/>
      <c r="P138" s="110"/>
      <c r="Q138" s="111"/>
      <c r="R138" s="224" t="s">
        <v>1006</v>
      </c>
      <c r="S138" s="224" t="s">
        <v>98</v>
      </c>
      <c r="T138" s="224" t="s">
        <v>99</v>
      </c>
      <c r="U138" s="224" t="s">
        <v>100</v>
      </c>
      <c r="V138" s="224" t="s">
        <v>98</v>
      </c>
      <c r="W138" s="114" t="s">
        <v>1005</v>
      </c>
      <c r="X138" s="106" t="s">
        <v>733</v>
      </c>
      <c r="Y138" s="115"/>
      <c r="Z138" s="115"/>
      <c r="AA138" s="106" t="n">
        <v>1</v>
      </c>
      <c r="AB138" s="106" t="n">
        <f aca="false">FALSE()</f>
        <v>0</v>
      </c>
      <c r="AC138" s="106"/>
      <c r="AD138" s="106"/>
      <c r="AE138" s="116" t="str">
        <f aca="false">IF(OR($AS138="",$AS138=$G138),$V138,IF($AS138=$H138,SUBSTITUTE(SUBSTITUTE($AS138,"GPIO3_","GPIO_"),".0",""),IF($AS138=$I138,$R138,IF($AS138=$J138,$S138,IF($AS138=$K138,$T138,IF($AS138=$L138,$U138,"INVALID"))))))</f>
        <v>CORE</v>
      </c>
      <c r="AF138" s="233"/>
      <c r="AG138" s="118" t="str">
        <f aca="false">IF(AND(OR($AU138="Int PU",$AU138="Int PD"),OR(AND($AY138&lt;&gt;"",$AY138&lt;&gt;"0"),AND($AZ138&lt;&gt;"",$AZ138&lt;&gt;"0"))),"INVALID",IF(OR($AS138=$G138,$AU138="Int PD"),"PULL_DOWN",IF(OR($AU138="Int PU",AND($AF138="YES",OR($AY138="",$AY138="0"),OR($AZ138="",$AZ138="0"),OR($AT138="Input",$AT138="Bidirectional"))),"PULL_UP","NORMAL")))</f>
        <v>NORMAL</v>
      </c>
      <c r="AH138" s="118" t="str">
        <f aca="false">IF($AU138="Z","TRISTATE",IF($AS138=$G138,"TRISTATE","NORMAL"))</f>
        <v>NORMAL</v>
      </c>
      <c r="AI138" s="118" t="str">
        <f aca="false">IF(OR($AS138=$G138,$AT138="Output"),"DISABLE","ENABLE")</f>
        <v>DISABLE</v>
      </c>
      <c r="AJ138" s="136" t="str">
        <f aca="false">IF($AS138&lt;&gt;$H138,"N/A",IF($AU138="Drive 1", "1", IF($AU138="Drive 0", "0", "")))</f>
        <v>N/A</v>
      </c>
      <c r="AK138" s="121" t="n">
        <f aca="false">TRUE()</f>
        <v>1</v>
      </c>
      <c r="AL138" s="121" t="n">
        <f aca="false">TRUE()</f>
        <v>1</v>
      </c>
      <c r="AM138" s="121" t="n">
        <f aca="false">TRUE()</f>
        <v>1</v>
      </c>
      <c r="AN138" s="121" t="n">
        <f aca="false">TRUE()</f>
        <v>1</v>
      </c>
      <c r="AO138" s="121" t="n">
        <f aca="false">TRUE()</f>
        <v>1</v>
      </c>
      <c r="AP138" s="121" t="n">
        <f aca="false">TRUE()</f>
        <v>1</v>
      </c>
      <c r="AQ138" s="121" t="n">
        <f aca="false">TRUE()</f>
        <v>1</v>
      </c>
      <c r="AR138" s="122" t="str">
        <f aca="false">IF(AND($AK138:$AQ138), "VALID", "INVALID")</f>
        <v>VALID</v>
      </c>
      <c r="AS138" s="232" t="s">
        <v>1005</v>
      </c>
      <c r="AT138" s="138" t="s">
        <v>119</v>
      </c>
      <c r="AU138" s="125"/>
      <c r="AV138" s="139"/>
      <c r="AW138" s="139"/>
      <c r="AX138" s="139"/>
      <c r="AY138" s="125"/>
      <c r="AZ138" s="125"/>
      <c r="BA138" s="140"/>
      <c r="BB138" s="139"/>
      <c r="BC138" s="141" t="s">
        <v>1007</v>
      </c>
      <c r="BD138" s="151" t="s">
        <v>1008</v>
      </c>
    </row>
    <row r="139" s="231" customFormat="true" ht="12.95" hidden="true" customHeight="true" outlineLevel="0" collapsed="false">
      <c r="A139" s="228"/>
      <c r="B139" s="132"/>
      <c r="C139" s="132"/>
      <c r="D139" s="229" t="s">
        <v>1009</v>
      </c>
      <c r="E139" s="134" t="s">
        <v>1010</v>
      </c>
      <c r="F139" s="134" t="s">
        <v>1011</v>
      </c>
      <c r="G139" s="108" t="s">
        <v>1012</v>
      </c>
      <c r="H139" s="109"/>
      <c r="I139" s="110" t="s">
        <v>1013</v>
      </c>
      <c r="J139" s="110"/>
      <c r="K139" s="110"/>
      <c r="L139" s="111"/>
      <c r="M139" s="109"/>
      <c r="N139" s="110" t="s">
        <v>96</v>
      </c>
      <c r="O139" s="110"/>
      <c r="P139" s="110"/>
      <c r="Q139" s="111"/>
      <c r="R139" s="224" t="s">
        <v>1014</v>
      </c>
      <c r="S139" s="224" t="s">
        <v>98</v>
      </c>
      <c r="T139" s="224" t="s">
        <v>99</v>
      </c>
      <c r="U139" s="224" t="s">
        <v>100</v>
      </c>
      <c r="V139" s="224" t="s">
        <v>98</v>
      </c>
      <c r="W139" s="114" t="s">
        <v>1013</v>
      </c>
      <c r="X139" s="106" t="s">
        <v>733</v>
      </c>
      <c r="Y139" s="115"/>
      <c r="Z139" s="115"/>
      <c r="AA139" s="106" t="n">
        <v>0</v>
      </c>
      <c r="AB139" s="106" t="n">
        <f aca="false">FALSE()</f>
        <v>0</v>
      </c>
      <c r="AC139" s="106"/>
      <c r="AD139" s="106"/>
      <c r="AE139" s="116" t="str">
        <f aca="false">IF(OR($AS139="",$AS139=$G139),$V139,IF($AS139=$H139,SUBSTITUTE(SUBSTITUTE($AS139,"GPIO3_","GPIO_"),".0",""),IF($AS139=$I139,$R139,IF($AS139=$J139,$S139,IF($AS139=$K139,$T139,IF($AS139=$L139,$U139,"INVALID"))))))</f>
        <v>RSVD1</v>
      </c>
      <c r="AF139" s="233"/>
      <c r="AG139" s="118" t="str">
        <f aca="false">IF(AND(OR($AU139="Int PU",$AU139="Int PD"),OR(AND($AY139&lt;&gt;"",$AY139&lt;&gt;"0"),AND($AZ139&lt;&gt;"",$AZ139&lt;&gt;"0"))),"INVALID",IF(OR($AS139=$G139,$AU139="Int PD"),"PULL_DOWN",IF(OR($AU139="Int PU",AND($AF139="YES",OR($AY139="",$AY139="0"),OR($AZ139="",$AZ139="0"),OR($AT139="Input",$AT139="Bidirectional"))),"PULL_UP","NORMAL")))</f>
        <v>PULL_DOWN</v>
      </c>
      <c r="AH139" s="118" t="str">
        <f aca="false">IF($AU139="Z","TRISTATE",IF($AS139=$G139,"TRISTATE","NORMAL"))</f>
        <v>TRISTATE</v>
      </c>
      <c r="AI139" s="118" t="str">
        <f aca="false">IF(OR($AS139=$G139,$AT139="Output"),"DISABLE","ENABLE")</f>
        <v>DISABLE</v>
      </c>
      <c r="AJ139" s="136" t="str">
        <f aca="false">IF($AS139&lt;&gt;$H139,"N/A",IF($AU139="Drive 1", "1", IF($AU139="Drive 0", "0", "")))</f>
        <v>N/A</v>
      </c>
      <c r="AK139" s="121" t="n">
        <f aca="false">TRUE()</f>
        <v>1</v>
      </c>
      <c r="AL139" s="121" t="n">
        <f aca="false">TRUE()</f>
        <v>1</v>
      </c>
      <c r="AM139" s="121" t="n">
        <f aca="false">TRUE()</f>
        <v>1</v>
      </c>
      <c r="AN139" s="121" t="n">
        <f aca="false">TRUE()</f>
        <v>1</v>
      </c>
      <c r="AO139" s="121" t="n">
        <f aca="false">TRUE()</f>
        <v>1</v>
      </c>
      <c r="AP139" s="121" t="n">
        <f aca="false">TRUE()</f>
        <v>1</v>
      </c>
      <c r="AQ139" s="121" t="n">
        <f aca="false">TRUE()</f>
        <v>1</v>
      </c>
      <c r="AR139" s="122" t="str">
        <f aca="false">IF(AND($AK139:$AQ139), "VALID", "INVALID")</f>
        <v>VALID</v>
      </c>
      <c r="AS139" s="232" t="s">
        <v>1012</v>
      </c>
      <c r="AT139" s="138" t="s">
        <v>132</v>
      </c>
      <c r="AU139" s="125"/>
      <c r="AV139" s="139"/>
      <c r="AW139" s="139"/>
      <c r="AX139" s="139"/>
      <c r="AY139" s="125"/>
      <c r="AZ139" s="125"/>
      <c r="BA139" s="140"/>
      <c r="BB139" s="139"/>
      <c r="BC139" s="141" t="s">
        <v>133</v>
      </c>
      <c r="BD139" s="46" t="s">
        <v>24</v>
      </c>
    </row>
    <row r="140" s="231" customFormat="true" ht="12.95" hidden="true" customHeight="true" outlineLevel="0" collapsed="false">
      <c r="A140" s="228"/>
      <c r="B140" s="132"/>
      <c r="C140" s="132"/>
      <c r="D140" s="229" t="s">
        <v>1015</v>
      </c>
      <c r="E140" s="134" t="s">
        <v>1016</v>
      </c>
      <c r="F140" s="134" t="s">
        <v>1010</v>
      </c>
      <c r="G140" s="108" t="s">
        <v>1017</v>
      </c>
      <c r="H140" s="109"/>
      <c r="I140" s="110" t="s">
        <v>1018</v>
      </c>
      <c r="J140" s="110"/>
      <c r="K140" s="110"/>
      <c r="L140" s="111"/>
      <c r="M140" s="109"/>
      <c r="N140" s="110" t="s">
        <v>155</v>
      </c>
      <c r="O140" s="110"/>
      <c r="P140" s="110"/>
      <c r="Q140" s="111"/>
      <c r="R140" s="224" t="s">
        <v>1019</v>
      </c>
      <c r="S140" s="224" t="s">
        <v>98</v>
      </c>
      <c r="T140" s="224" t="s">
        <v>99</v>
      </c>
      <c r="U140" s="224" t="s">
        <v>100</v>
      </c>
      <c r="V140" s="224" t="s">
        <v>98</v>
      </c>
      <c r="W140" s="114" t="s">
        <v>1020</v>
      </c>
      <c r="X140" s="106" t="s">
        <v>733</v>
      </c>
      <c r="Y140" s="115" t="s">
        <v>1021</v>
      </c>
      <c r="Z140" s="115"/>
      <c r="AA140" s="106" t="s">
        <v>313</v>
      </c>
      <c r="AB140" s="106" t="n">
        <f aca="false">FALSE()</f>
        <v>0</v>
      </c>
      <c r="AC140" s="106"/>
      <c r="AD140" s="106"/>
      <c r="AE140" s="116" t="str">
        <f aca="false">IF(OR($AS140="",$AS140=$G140),$V140,IF($AS140=$H140,SUBSTITUTE(SUBSTITUTE($AS140,"GPIO3_","GPIO_"),".0",""),IF($AS140=$I140,$R140,IF($AS140=$J140,$S140,IF($AS140=$K140,$T140,IF($AS140=$L140,$U140,"INVALID"))))))</f>
        <v>PMI</v>
      </c>
      <c r="AF140" s="233"/>
      <c r="AG140" s="118" t="str">
        <f aca="false">IF(AND(OR($AU140="Int PU",$AU140="Int PD"),OR(AND($AY140&lt;&gt;"",$AY140&lt;&gt;"0"),AND($AZ140&lt;&gt;"",$AZ140&lt;&gt;"0"))),"INVALID",IF(OR($AS140=$G140,$AU140="Int PD"),"PULL_DOWN",IF(OR($AU140="Int PU",AND($AF140="YES",OR($AY140="",$AY140="0"),OR($AZ140="",$AZ140="0"),OR($AT140="Input",$AT140="Bidirectional"))),"PULL_UP","NORMAL")))</f>
        <v>PULL_UP</v>
      </c>
      <c r="AH140" s="118" t="str">
        <f aca="false">IF($AU140="Z","TRISTATE",IF($AS140=$G140,"TRISTATE","NORMAL"))</f>
        <v>NORMAL</v>
      </c>
      <c r="AI140" s="118" t="str">
        <f aca="false">IF(OR($AS140=$G140,$AT140="Output"),"DISABLE","ENABLE")</f>
        <v>ENABLE</v>
      </c>
      <c r="AJ140" s="136" t="str">
        <f aca="false">IF($AS140&lt;&gt;$H140,"N/A",IF($AU140="Drive 1", "1", IF($AU140="Drive 0", "0", "")))</f>
        <v>N/A</v>
      </c>
      <c r="AK140" s="121" t="n">
        <f aca="false">TRUE()</f>
        <v>1</v>
      </c>
      <c r="AL140" s="121" t="n">
        <f aca="false">TRUE()</f>
        <v>1</v>
      </c>
      <c r="AM140" s="121" t="n">
        <f aca="false">TRUE()</f>
        <v>1</v>
      </c>
      <c r="AN140" s="121" t="n">
        <f aca="false">TRUE()</f>
        <v>1</v>
      </c>
      <c r="AO140" s="121" t="n">
        <f aca="false">TRUE()</f>
        <v>1</v>
      </c>
      <c r="AP140" s="121" t="n">
        <f aca="false">TRUE()</f>
        <v>1</v>
      </c>
      <c r="AQ140" s="121" t="n">
        <f aca="false">TRUE()</f>
        <v>1</v>
      </c>
      <c r="AR140" s="122" t="str">
        <f aca="false">IF(AND($AK140:$AQ140), "VALID", "INVALID")</f>
        <v>VALID</v>
      </c>
      <c r="AS140" s="234" t="s">
        <v>1018</v>
      </c>
      <c r="AT140" s="138" t="s">
        <v>104</v>
      </c>
      <c r="AU140" s="125" t="s">
        <v>478</v>
      </c>
      <c r="AV140" s="125" t="s">
        <v>468</v>
      </c>
      <c r="AW140" s="139"/>
      <c r="AX140" s="139"/>
      <c r="AY140" s="125"/>
      <c r="AZ140" s="125"/>
      <c r="BA140" s="140"/>
      <c r="BB140" s="139"/>
      <c r="BC140" s="141" t="s">
        <v>1022</v>
      </c>
      <c r="BD140" s="223" t="s">
        <v>1023</v>
      </c>
    </row>
    <row r="141" s="103" customFormat="true" ht="18" hidden="false" customHeight="true" outlineLevel="0" collapsed="false">
      <c r="A141" s="221" t="s">
        <v>1024</v>
      </c>
      <c r="B141" s="200"/>
      <c r="C141" s="200"/>
      <c r="D141" s="199" t="s">
        <v>1024</v>
      </c>
      <c r="E141" s="201"/>
      <c r="F141" s="201"/>
      <c r="G141" s="201"/>
      <c r="H141" s="202"/>
      <c r="I141" s="202"/>
      <c r="J141" s="202"/>
      <c r="K141" s="202"/>
      <c r="L141" s="202"/>
      <c r="M141" s="201"/>
      <c r="N141" s="201"/>
      <c r="O141" s="201"/>
      <c r="P141" s="201"/>
      <c r="Q141" s="201"/>
      <c r="R141" s="201"/>
      <c r="S141" s="201"/>
      <c r="T141" s="201"/>
      <c r="U141" s="201"/>
      <c r="V141" s="201"/>
      <c r="W141" s="201"/>
      <c r="X141" s="201"/>
      <c r="Y141" s="203"/>
      <c r="Z141" s="203"/>
      <c r="AA141" s="204"/>
      <c r="AB141" s="204"/>
      <c r="AC141" s="204"/>
      <c r="AD141" s="204"/>
      <c r="AE141" s="204"/>
      <c r="AF141" s="204"/>
      <c r="AG141" s="204"/>
      <c r="AH141" s="204"/>
      <c r="AI141" s="204"/>
      <c r="AJ141" s="204"/>
      <c r="AK141" s="204"/>
      <c r="AL141" s="204"/>
      <c r="AM141" s="204"/>
      <c r="AN141" s="204"/>
      <c r="AO141" s="204"/>
      <c r="AP141" s="204"/>
      <c r="AQ141" s="204"/>
      <c r="AR141" s="204"/>
      <c r="AS141" s="205"/>
      <c r="AT141" s="205"/>
      <c r="AU141" s="189"/>
      <c r="AV141" s="189"/>
      <c r="AW141" s="189"/>
      <c r="AX141" s="189"/>
      <c r="AY141" s="189"/>
      <c r="AZ141" s="189"/>
      <c r="BA141" s="189"/>
      <c r="BB141" s="101" t="s">
        <v>87</v>
      </c>
      <c r="BC141" s="235"/>
      <c r="BD141" s="236"/>
    </row>
    <row r="142" customFormat="false" ht="12.95" hidden="false" customHeight="true" outlineLevel="0" collapsed="false">
      <c r="A142" s="104" t="s">
        <v>1025</v>
      </c>
      <c r="B142" s="105" t="n">
        <v>195</v>
      </c>
      <c r="C142" s="105" t="n">
        <v>38</v>
      </c>
      <c r="D142" s="227" t="s">
        <v>1026</v>
      </c>
      <c r="E142" s="222" t="s">
        <v>1027</v>
      </c>
      <c r="F142" s="222" t="s">
        <v>1028</v>
      </c>
      <c r="G142" s="108" t="s">
        <v>1029</v>
      </c>
      <c r="H142" s="109" t="s">
        <v>1030</v>
      </c>
      <c r="I142" s="110" t="s">
        <v>1031</v>
      </c>
      <c r="J142" s="110"/>
      <c r="K142" s="110"/>
      <c r="L142" s="111"/>
      <c r="M142" s="109" t="s">
        <v>95</v>
      </c>
      <c r="N142" s="110" t="s">
        <v>155</v>
      </c>
      <c r="O142" s="110"/>
      <c r="P142" s="110"/>
      <c r="Q142" s="111"/>
      <c r="R142" s="107" t="s">
        <v>1032</v>
      </c>
      <c r="S142" s="107" t="s">
        <v>98</v>
      </c>
      <c r="T142" s="107" t="s">
        <v>99</v>
      </c>
      <c r="U142" s="107" t="s">
        <v>100</v>
      </c>
      <c r="V142" s="113" t="s">
        <v>98</v>
      </c>
      <c r="W142" s="114" t="s">
        <v>1033</v>
      </c>
      <c r="X142" s="106" t="s">
        <v>1034</v>
      </c>
      <c r="Y142" s="115"/>
      <c r="Z142" s="115"/>
      <c r="AA142" s="106" t="s">
        <v>103</v>
      </c>
      <c r="AB142" s="106" t="n">
        <f aca="false">FALSE()</f>
        <v>0</v>
      </c>
      <c r="AC142" s="106"/>
      <c r="AD142" s="106"/>
      <c r="AE142" s="116" t="str">
        <f aca="false">IF(OR($AS142="",$AS142=$G142),$V142,IF($AS142=$H142,SUBSTITUTE(SUBSTITUTE($AS142,"GPIO3_","GPIO_"),".0",""),IF($AS142=$I142,$R142,IF($AS142=$J142,$S142,IF($AS142=$K142,$T142,IF($AS142=$L142,$U142,"INVALID"))))))</f>
        <v>GPIO_PJ5</v>
      </c>
      <c r="AF142" s="135"/>
      <c r="AG142" s="118" t="str">
        <f aca="false">IF(AND(OR($AU142="Int PU",$AU142="Int PD"),OR(AND($AY142&lt;&gt;"",$AY142&lt;&gt;"0"),AND($AZ142&lt;&gt;"",$AZ142&lt;&gt;"0"))),"INVALID",IF(OR($AS142=$G142,$AU142="Int PD"),"PULL_DOWN",IF(OR($AU142="Int PU",AND($AF142="YES",OR($AY142="",$AY142="0"),OR($AZ142="",$AZ142="0"),OR($AT142="Input",$AT142="Bidirectional"))),"PULL_UP","NORMAL")))</f>
        <v>NORMAL</v>
      </c>
      <c r="AH142" s="118" t="str">
        <f aca="false">IF($AU142="Z","TRISTATE",IF($AS142=$G142,"TRISTATE","NORMAL"))</f>
        <v>NORMAL</v>
      </c>
      <c r="AI142" s="118" t="str">
        <f aca="false">IF(OR($AS142=$G142,$AT142="Output"),"DISABLE","ENABLE")</f>
        <v>ENABLE</v>
      </c>
      <c r="AJ142" s="136" t="str">
        <f aca="false">IF($AS142&lt;&gt;$H142,"N/A",IF($AU142="Drive 1", "1", IF($AU142="Drive 0", "0", "")))</f>
        <v>0</v>
      </c>
      <c r="AK142" s="121" t="n">
        <f aca="false">TRUE()</f>
        <v>1</v>
      </c>
      <c r="AL142" s="121" t="n">
        <f aca="false">TRUE()</f>
        <v>1</v>
      </c>
      <c r="AM142" s="121" t="n">
        <f aca="false">TRUE()</f>
        <v>1</v>
      </c>
      <c r="AN142" s="121" t="n">
        <f aca="false">TRUE()</f>
        <v>1</v>
      </c>
      <c r="AO142" s="121" t="n">
        <f aca="false">TRUE()</f>
        <v>1</v>
      </c>
      <c r="AP142" s="121" t="n">
        <f aca="false">TRUE()</f>
        <v>1</v>
      </c>
      <c r="AQ142" s="121" t="n">
        <f aca="false">TRUE()</f>
        <v>1</v>
      </c>
      <c r="AR142" s="122" t="str">
        <f aca="false">IF(AND($AK142:$AQ142), "VALID", "INVALID")</f>
        <v>VALID</v>
      </c>
      <c r="AS142" s="207" t="s">
        <v>1030</v>
      </c>
      <c r="AT142" s="124" t="s">
        <v>104</v>
      </c>
      <c r="AU142" s="125" t="s">
        <v>105</v>
      </c>
      <c r="AV142" s="126"/>
      <c r="AW142" s="126"/>
      <c r="AX142" s="126"/>
      <c r="AY142" s="127"/>
      <c r="AZ142" s="127"/>
      <c r="BA142" s="128" t="s">
        <v>292</v>
      </c>
      <c r="BB142" s="126"/>
      <c r="BC142" s="141" t="s">
        <v>1035</v>
      </c>
      <c r="BD142" s="151" t="s">
        <v>107</v>
      </c>
    </row>
    <row r="143" customFormat="false" ht="12.95" hidden="false" customHeight="true" outlineLevel="0" collapsed="false">
      <c r="A143" s="104" t="s">
        <v>1036</v>
      </c>
      <c r="B143" s="105" t="n">
        <v>193</v>
      </c>
      <c r="C143" s="105" t="n">
        <v>40</v>
      </c>
      <c r="D143" s="227" t="s">
        <v>1037</v>
      </c>
      <c r="E143" s="222" t="s">
        <v>1038</v>
      </c>
      <c r="F143" s="222" t="s">
        <v>1039</v>
      </c>
      <c r="G143" s="108" t="s">
        <v>1040</v>
      </c>
      <c r="H143" s="109" t="s">
        <v>1041</v>
      </c>
      <c r="I143" s="110" t="s">
        <v>1042</v>
      </c>
      <c r="J143" s="110"/>
      <c r="K143" s="110"/>
      <c r="L143" s="111"/>
      <c r="M143" s="109" t="s">
        <v>95</v>
      </c>
      <c r="N143" s="110" t="s">
        <v>95</v>
      </c>
      <c r="O143" s="110"/>
      <c r="P143" s="110"/>
      <c r="Q143" s="111"/>
      <c r="R143" s="107" t="s">
        <v>1032</v>
      </c>
      <c r="S143" s="107" t="s">
        <v>98</v>
      </c>
      <c r="T143" s="107" t="s">
        <v>99</v>
      </c>
      <c r="U143" s="107" t="s">
        <v>100</v>
      </c>
      <c r="V143" s="114" t="s">
        <v>98</v>
      </c>
      <c r="W143" s="114" t="s">
        <v>1043</v>
      </c>
      <c r="X143" s="106" t="s">
        <v>1034</v>
      </c>
      <c r="Y143" s="115"/>
      <c r="Z143" s="115"/>
      <c r="AA143" s="106" t="s">
        <v>103</v>
      </c>
      <c r="AB143" s="106" t="n">
        <f aca="false">FALSE()</f>
        <v>0</v>
      </c>
      <c r="AC143" s="106"/>
      <c r="AD143" s="106"/>
      <c r="AE143" s="116" t="str">
        <f aca="false">IF(OR($AS143="",$AS143=$G143),$V143,IF($AS143=$H143,SUBSTITUTE(SUBSTITUTE($AS143,"GPIO3_","GPIO_"),".0",""),IF($AS143=$I143,$R143,IF($AS143=$J143,$S143,IF($AS143=$K143,$T143,IF($AS143=$L143,$U143,"INVALID"))))))</f>
        <v>GPIO_PJ6</v>
      </c>
      <c r="AF143" s="135"/>
      <c r="AG143" s="118" t="str">
        <f aca="false">IF(AND(OR($AU143="Int PU",$AU143="Int PD"),OR(AND($AY143&lt;&gt;"",$AY143&lt;&gt;"0"),AND($AZ143&lt;&gt;"",$AZ143&lt;&gt;"0"))),"INVALID",IF(OR($AS143=$G143,$AU143="Int PD"),"PULL_DOWN",IF(OR($AU143="Int PU",AND($AF143="YES",OR($AY143="",$AY143="0"),OR($AZ143="",$AZ143="0"),OR($AT143="Input",$AT143="Bidirectional"))),"PULL_UP","NORMAL")))</f>
        <v>NORMAL</v>
      </c>
      <c r="AH143" s="118" t="str">
        <f aca="false">IF($AU143="Z","TRISTATE",IF($AS143=$G143,"TRISTATE","NORMAL"))</f>
        <v>NORMAL</v>
      </c>
      <c r="AI143" s="118" t="str">
        <f aca="false">IF(OR($AS143=$G143,$AT143="Output"),"DISABLE","ENABLE")</f>
        <v>ENABLE</v>
      </c>
      <c r="AJ143" s="136" t="str">
        <f aca="false">IF($AS143&lt;&gt;$H143,"N/A",IF($AU143="Drive 1", "1", IF($AU143="Drive 0", "0", "")))</f>
        <v>0</v>
      </c>
      <c r="AK143" s="121" t="n">
        <f aca="false">TRUE()</f>
        <v>1</v>
      </c>
      <c r="AL143" s="121" t="n">
        <f aca="false">TRUE()</f>
        <v>1</v>
      </c>
      <c r="AM143" s="121" t="n">
        <f aca="false">TRUE()</f>
        <v>1</v>
      </c>
      <c r="AN143" s="121" t="n">
        <f aca="false">TRUE()</f>
        <v>1</v>
      </c>
      <c r="AO143" s="121" t="n">
        <f aca="false">TRUE()</f>
        <v>1</v>
      </c>
      <c r="AP143" s="121" t="n">
        <f aca="false">TRUE()</f>
        <v>1</v>
      </c>
      <c r="AQ143" s="121" t="n">
        <f aca="false">TRUE()</f>
        <v>1</v>
      </c>
      <c r="AR143" s="122" t="str">
        <f aca="false">IF(AND($AK143:$AQ143), "VALID", "INVALID")</f>
        <v>VALID</v>
      </c>
      <c r="AS143" s="237" t="s">
        <v>1041</v>
      </c>
      <c r="AT143" s="138" t="s">
        <v>104</v>
      </c>
      <c r="AU143" s="125" t="s">
        <v>105</v>
      </c>
      <c r="AV143" s="139"/>
      <c r="AW143" s="139"/>
      <c r="AX143" s="139"/>
      <c r="AY143" s="125"/>
      <c r="AZ143" s="125"/>
      <c r="BA143" s="140"/>
      <c r="BB143" s="139"/>
      <c r="BC143" s="141" t="s">
        <v>1044</v>
      </c>
      <c r="BD143" s="151"/>
    </row>
    <row r="144" customFormat="false" ht="12.95" hidden="false" customHeight="true" outlineLevel="0" collapsed="false">
      <c r="A144" s="104" t="s">
        <v>1045</v>
      </c>
      <c r="B144" s="105" t="n">
        <v>197</v>
      </c>
      <c r="C144" s="105" t="n">
        <v>35</v>
      </c>
      <c r="D144" s="227" t="s">
        <v>1046</v>
      </c>
      <c r="E144" s="222" t="s">
        <v>1047</v>
      </c>
      <c r="F144" s="222" t="s">
        <v>728</v>
      </c>
      <c r="G144" s="108" t="s">
        <v>1048</v>
      </c>
      <c r="H144" s="109" t="s">
        <v>1049</v>
      </c>
      <c r="I144" s="110" t="s">
        <v>1050</v>
      </c>
      <c r="J144" s="110"/>
      <c r="K144" s="110"/>
      <c r="L144" s="111"/>
      <c r="M144" s="109" t="s">
        <v>95</v>
      </c>
      <c r="N144" s="110" t="s">
        <v>95</v>
      </c>
      <c r="O144" s="110"/>
      <c r="P144" s="110"/>
      <c r="Q144" s="111"/>
      <c r="R144" s="107" t="s">
        <v>1032</v>
      </c>
      <c r="S144" s="107" t="s">
        <v>98</v>
      </c>
      <c r="T144" s="107" t="s">
        <v>99</v>
      </c>
      <c r="U144" s="107" t="s">
        <v>100</v>
      </c>
      <c r="V144" s="114" t="s">
        <v>98</v>
      </c>
      <c r="W144" s="114" t="s">
        <v>1051</v>
      </c>
      <c r="X144" s="106" t="s">
        <v>1034</v>
      </c>
      <c r="Y144" s="115"/>
      <c r="Z144" s="115"/>
      <c r="AA144" s="106" t="s">
        <v>103</v>
      </c>
      <c r="AB144" s="106" t="n">
        <f aca="false">FALSE()</f>
        <v>0</v>
      </c>
      <c r="AC144" s="106"/>
      <c r="AD144" s="106"/>
      <c r="AE144" s="116" t="str">
        <f aca="false">IF(OR($AS144="",$AS144=$G144),$V144,IF($AS144=$H144,SUBSTITUTE(SUBSTITUTE($AS144,"GPIO3_","GPIO_"),".0",""),IF($AS144=$I144,$R144,IF($AS144=$J144,$S144,IF($AS144=$K144,$T144,IF($AS144=$L144,$U144,"INVALID"))))))</f>
        <v>GPIO_PJ4</v>
      </c>
      <c r="AF144" s="135"/>
      <c r="AG144" s="118" t="str">
        <f aca="false">IF(AND(OR($AU144="Int PU",$AU144="Int PD"),OR(AND($AY144&lt;&gt;"",$AY144&lt;&gt;"0"),AND($AZ144&lt;&gt;"",$AZ144&lt;&gt;"0"))),"INVALID",IF(OR($AS144=$G144,$AU144="Int PD"),"PULL_DOWN",IF(OR($AU144="Int PU",AND($AF144="YES",OR($AY144="",$AY144="0"),OR($AZ144="",$AZ144="0"),OR($AT144="Input",$AT144="Bidirectional"))),"PULL_UP","NORMAL")))</f>
        <v>NORMAL</v>
      </c>
      <c r="AH144" s="118" t="str">
        <f aca="false">IF($AU144="Z","TRISTATE",IF($AS144=$G144,"TRISTATE","NORMAL"))</f>
        <v>NORMAL</v>
      </c>
      <c r="AI144" s="118" t="str">
        <f aca="false">IF(OR($AS144=$G144,$AT144="Output"),"DISABLE","ENABLE")</f>
        <v>ENABLE</v>
      </c>
      <c r="AJ144" s="136" t="str">
        <f aca="false">IF($AS144&lt;&gt;$H144,"N/A",IF($AU144="Drive 1", "1", IF($AU144="Drive 0", "0", "")))</f>
        <v>0</v>
      </c>
      <c r="AK144" s="121" t="n">
        <f aca="false">TRUE()</f>
        <v>1</v>
      </c>
      <c r="AL144" s="121" t="n">
        <f aca="false">TRUE()</f>
        <v>1</v>
      </c>
      <c r="AM144" s="121" t="n">
        <f aca="false">TRUE()</f>
        <v>1</v>
      </c>
      <c r="AN144" s="121" t="n">
        <f aca="false">TRUE()</f>
        <v>1</v>
      </c>
      <c r="AO144" s="121" t="n">
        <f aca="false">TRUE()</f>
        <v>1</v>
      </c>
      <c r="AP144" s="121" t="n">
        <f aca="false">TRUE()</f>
        <v>1</v>
      </c>
      <c r="AQ144" s="121" t="n">
        <f aca="false">TRUE()</f>
        <v>1</v>
      </c>
      <c r="AR144" s="122" t="str">
        <f aca="false">IF(AND($AK144:$AQ144), "VALID", "INVALID")</f>
        <v>VALID</v>
      </c>
      <c r="AS144" s="237" t="s">
        <v>1049</v>
      </c>
      <c r="AT144" s="138" t="s">
        <v>104</v>
      </c>
      <c r="AU144" s="125" t="s">
        <v>105</v>
      </c>
      <c r="AV144" s="139"/>
      <c r="AW144" s="139"/>
      <c r="AX144" s="139"/>
      <c r="AY144" s="125"/>
      <c r="AZ144" s="125"/>
      <c r="BA144" s="140"/>
      <c r="BB144" s="139"/>
      <c r="BC144" s="141" t="s">
        <v>1052</v>
      </c>
      <c r="BD144" s="151"/>
    </row>
    <row r="145" customFormat="false" ht="12.95" hidden="false" customHeight="true" outlineLevel="0" collapsed="false">
      <c r="A145" s="104" t="s">
        <v>1053</v>
      </c>
      <c r="B145" s="105" t="n">
        <v>199</v>
      </c>
      <c r="C145" s="105" t="n">
        <v>12</v>
      </c>
      <c r="D145" s="227" t="s">
        <v>1054</v>
      </c>
      <c r="E145" s="222" t="s">
        <v>1055</v>
      </c>
      <c r="F145" s="222" t="s">
        <v>1056</v>
      </c>
      <c r="G145" s="108" t="s">
        <v>1057</v>
      </c>
      <c r="H145" s="109" t="s">
        <v>1058</v>
      </c>
      <c r="I145" s="110" t="s">
        <v>1059</v>
      </c>
      <c r="J145" s="110"/>
      <c r="K145" s="110"/>
      <c r="L145" s="111"/>
      <c r="M145" s="109" t="s">
        <v>95</v>
      </c>
      <c r="N145" s="110" t="s">
        <v>95</v>
      </c>
      <c r="O145" s="110"/>
      <c r="P145" s="110"/>
      <c r="Q145" s="111"/>
      <c r="R145" s="107" t="s">
        <v>1032</v>
      </c>
      <c r="S145" s="107" t="s">
        <v>98</v>
      </c>
      <c r="T145" s="107" t="s">
        <v>99</v>
      </c>
      <c r="U145" s="107" t="s">
        <v>100</v>
      </c>
      <c r="V145" s="114" t="s">
        <v>98</v>
      </c>
      <c r="W145" s="114" t="s">
        <v>1060</v>
      </c>
      <c r="X145" s="106" t="s">
        <v>1034</v>
      </c>
      <c r="Y145" s="115"/>
      <c r="Z145" s="115"/>
      <c r="AA145" s="106" t="s">
        <v>103</v>
      </c>
      <c r="AB145" s="106" t="n">
        <f aca="false">FALSE()</f>
        <v>0</v>
      </c>
      <c r="AC145" s="106"/>
      <c r="AD145" s="106"/>
      <c r="AE145" s="116" t="str">
        <f aca="false">IF(OR($AS145="",$AS145=$G145),$V145,IF($AS145=$H145,SUBSTITUTE(SUBSTITUTE($AS145,"GPIO3_","GPIO_"),".0",""),IF($AS145=$I145,$R145,IF($AS145=$J145,$S145,IF($AS145=$K145,$T145,IF($AS145=$L145,$U145,"INVALID"))))))</f>
        <v>GPIO_PJ7</v>
      </c>
      <c r="AF145" s="135"/>
      <c r="AG145" s="118" t="str">
        <f aca="false">IF(AND(OR($AU145="Int PU",$AU145="Int PD"),OR(AND($AY145&lt;&gt;"",$AY145&lt;&gt;"0"),AND($AZ145&lt;&gt;"",$AZ145&lt;&gt;"0"))),"INVALID",IF(OR($AS145=$G145,$AU145="Int PD"),"PULL_DOWN",IF(OR($AU145="Int PU",AND($AF145="YES",OR($AY145="",$AY145="0"),OR($AZ145="",$AZ145="0"),OR($AT145="Input",$AT145="Bidirectional"))),"PULL_UP","NORMAL")))</f>
        <v>NORMAL</v>
      </c>
      <c r="AH145" s="118" t="str">
        <f aca="false">IF($AU145="Z","TRISTATE",IF($AS145=$G145,"TRISTATE","NORMAL"))</f>
        <v>NORMAL</v>
      </c>
      <c r="AI145" s="118" t="str">
        <f aca="false">IF(OR($AS145=$G145,$AT145="Output"),"DISABLE","ENABLE")</f>
        <v>ENABLE</v>
      </c>
      <c r="AJ145" s="136" t="str">
        <f aca="false">IF($AS145&lt;&gt;$H145,"N/A",IF($AU145="Drive 1", "1", IF($AU145="Drive 0", "0", "")))</f>
        <v>0</v>
      </c>
      <c r="AK145" s="121" t="n">
        <f aca="false">TRUE()</f>
        <v>1</v>
      </c>
      <c r="AL145" s="121" t="n">
        <f aca="false">TRUE()</f>
        <v>1</v>
      </c>
      <c r="AM145" s="121" t="n">
        <f aca="false">TRUE()</f>
        <v>1</v>
      </c>
      <c r="AN145" s="121" t="n">
        <f aca="false">TRUE()</f>
        <v>1</v>
      </c>
      <c r="AO145" s="121" t="n">
        <f aca="false">TRUE()</f>
        <v>1</v>
      </c>
      <c r="AP145" s="121" t="n">
        <f aca="false">TRUE()</f>
        <v>1</v>
      </c>
      <c r="AQ145" s="121" t="n">
        <f aca="false">TRUE()</f>
        <v>1</v>
      </c>
      <c r="AR145" s="122" t="str">
        <f aca="false">IF(AND($AK145:$AQ145), "VALID", "INVALID")</f>
        <v>VALID</v>
      </c>
      <c r="AS145" s="237" t="s">
        <v>1058</v>
      </c>
      <c r="AT145" s="138" t="s">
        <v>104</v>
      </c>
      <c r="AU145" s="125" t="s">
        <v>105</v>
      </c>
      <c r="AV145" s="139"/>
      <c r="AW145" s="139"/>
      <c r="AX145" s="139"/>
      <c r="AY145" s="125"/>
      <c r="AZ145" s="125"/>
      <c r="BA145" s="140"/>
      <c r="BB145" s="139"/>
      <c r="BC145" s="141" t="s">
        <v>1061</v>
      </c>
      <c r="BD145" s="151"/>
    </row>
    <row r="146" customFormat="false" ht="12.95" hidden="false" customHeight="true" outlineLevel="0" collapsed="false">
      <c r="A146" s="150" t="s">
        <v>1062</v>
      </c>
      <c r="B146" s="105" t="n">
        <v>185</v>
      </c>
      <c r="C146" s="105" t="n">
        <v>28</v>
      </c>
      <c r="D146" s="106" t="s">
        <v>1063</v>
      </c>
      <c r="E146" s="107" t="s">
        <v>1064</v>
      </c>
      <c r="F146" s="107" t="s">
        <v>1065</v>
      </c>
      <c r="G146" s="108" t="s">
        <v>1066</v>
      </c>
      <c r="H146" s="109" t="s">
        <v>1067</v>
      </c>
      <c r="I146" s="110" t="s">
        <v>1068</v>
      </c>
      <c r="J146" s="110"/>
      <c r="K146" s="110"/>
      <c r="L146" s="111"/>
      <c r="M146" s="109" t="s">
        <v>95</v>
      </c>
      <c r="N146" s="110" t="s">
        <v>95</v>
      </c>
      <c r="O146" s="110"/>
      <c r="P146" s="110"/>
      <c r="Q146" s="111"/>
      <c r="R146" s="107" t="s">
        <v>1069</v>
      </c>
      <c r="S146" s="107" t="s">
        <v>98</v>
      </c>
      <c r="T146" s="107" t="s">
        <v>99</v>
      </c>
      <c r="U146" s="107" t="s">
        <v>100</v>
      </c>
      <c r="V146" s="114" t="s">
        <v>98</v>
      </c>
      <c r="W146" s="114" t="s">
        <v>1070</v>
      </c>
      <c r="X146" s="106" t="s">
        <v>1034</v>
      </c>
      <c r="Y146" s="115"/>
      <c r="Z146" s="115"/>
      <c r="AA146" s="106" t="s">
        <v>313</v>
      </c>
      <c r="AB146" s="106" t="n">
        <f aca="false">FALSE()</f>
        <v>0</v>
      </c>
      <c r="AC146" s="106"/>
      <c r="AD146" s="106"/>
      <c r="AE146" s="116" t="str">
        <f aca="false">IF(OR($AS146="",$AS146=$G146),$V146,IF($AS146=$H146,SUBSTITUTE(SUBSTITUTE($AS146,"GPIO3_","GPIO_"),".0",""),IF($AS146=$I146,$R146,IF($AS146=$J146,$S146,IF($AS146=$K146,$T146,IF($AS146=$L146,$U146,"INVALID"))))))</f>
        <v>I2C1</v>
      </c>
      <c r="AF146" s="135"/>
      <c r="AG146" s="118" t="str">
        <f aca="false">IF(AND(OR($AU146="Int PU",$AU146="Int PD"),OR(AND($AY146&lt;&gt;"",$AY146&lt;&gt;"0"),AND($AZ146&lt;&gt;"",$AZ146&lt;&gt;"0"))),"INVALID",IF(OR($AS146=$G146,$AU146="Int PD"),"PULL_DOWN",IF(OR($AU146="Int PU",AND($AF146="YES",OR($AY146="",$AY146="0"),OR($AZ146="",$AZ146="0"),OR($AT146="Input",$AT146="Bidirectional"))),"PULL_UP","NORMAL")))</f>
        <v>NORMAL</v>
      </c>
      <c r="AH146" s="118" t="str">
        <f aca="false">IF($AU146="Z","TRISTATE",IF($AS146=$G146,"TRISTATE","NORMAL"))</f>
        <v>NORMAL</v>
      </c>
      <c r="AI146" s="118" t="str">
        <f aca="false">IF(OR($AS146=$G146,$AT146="Output"),"DISABLE","ENABLE")</f>
        <v>ENABLE</v>
      </c>
      <c r="AJ146" s="136" t="str">
        <f aca="false">IF($AS146&lt;&gt;$H146,"N/A",IF($AU146="Drive 1", "1", IF($AU146="Drive 0", "0", "")))</f>
        <v>N/A</v>
      </c>
      <c r="AK146" s="121" t="n">
        <f aca="false">TRUE()</f>
        <v>1</v>
      </c>
      <c r="AL146" s="121" t="n">
        <f aca="false">TRUE()</f>
        <v>1</v>
      </c>
      <c r="AM146" s="121" t="n">
        <f aca="false">TRUE()</f>
        <v>1</v>
      </c>
      <c r="AN146" s="121" t="n">
        <f aca="false">TRUE()</f>
        <v>1</v>
      </c>
      <c r="AO146" s="121" t="n">
        <f aca="false">TRUE()</f>
        <v>1</v>
      </c>
      <c r="AP146" s="121" t="n">
        <f aca="false">TRUE()</f>
        <v>1</v>
      </c>
      <c r="AQ146" s="121" t="n">
        <f aca="false">TRUE()</f>
        <v>1</v>
      </c>
      <c r="AR146" s="122" t="str">
        <f aca="false">IF(AND($AK146:$AQ146), "VALID", "INVALID")</f>
        <v>VALID</v>
      </c>
      <c r="AS146" s="238" t="s">
        <v>1068</v>
      </c>
      <c r="AT146" s="138" t="s">
        <v>238</v>
      </c>
      <c r="AU146" s="125"/>
      <c r="AV146" s="139"/>
      <c r="AW146" s="139"/>
      <c r="AX146" s="125" t="s">
        <v>339</v>
      </c>
      <c r="AY146" s="125" t="s">
        <v>315</v>
      </c>
      <c r="AZ146" s="125"/>
      <c r="BA146" s="140"/>
      <c r="BB146" s="139"/>
      <c r="BC146" s="141" t="s">
        <v>1071</v>
      </c>
      <c r="BD146" s="151" t="s">
        <v>1072</v>
      </c>
    </row>
    <row r="147" customFormat="false" ht="12.95" hidden="false" customHeight="true" outlineLevel="0" collapsed="false">
      <c r="A147" s="150" t="s">
        <v>1073</v>
      </c>
      <c r="B147" s="105" t="n">
        <v>187</v>
      </c>
      <c r="C147" s="105" t="n">
        <v>27</v>
      </c>
      <c r="D147" s="106" t="s">
        <v>1074</v>
      </c>
      <c r="E147" s="107" t="s">
        <v>1075</v>
      </c>
      <c r="F147" s="107" t="s">
        <v>1076</v>
      </c>
      <c r="G147" s="108" t="s">
        <v>1077</v>
      </c>
      <c r="H147" s="109" t="s">
        <v>1078</v>
      </c>
      <c r="I147" s="110" t="s">
        <v>1079</v>
      </c>
      <c r="J147" s="110"/>
      <c r="K147" s="110"/>
      <c r="L147" s="111"/>
      <c r="M147" s="109" t="s">
        <v>95</v>
      </c>
      <c r="N147" s="110" t="s">
        <v>95</v>
      </c>
      <c r="O147" s="110"/>
      <c r="P147" s="110"/>
      <c r="Q147" s="111"/>
      <c r="R147" s="107" t="s">
        <v>1069</v>
      </c>
      <c r="S147" s="107" t="s">
        <v>98</v>
      </c>
      <c r="T147" s="107" t="s">
        <v>99</v>
      </c>
      <c r="U147" s="107" t="s">
        <v>100</v>
      </c>
      <c r="V147" s="114" t="s">
        <v>98</v>
      </c>
      <c r="W147" s="114" t="s">
        <v>1080</v>
      </c>
      <c r="X147" s="106" t="s">
        <v>1034</v>
      </c>
      <c r="Y147" s="115" t="s">
        <v>1081</v>
      </c>
      <c r="Z147" s="115"/>
      <c r="AA147" s="106" t="s">
        <v>313</v>
      </c>
      <c r="AB147" s="106" t="n">
        <f aca="false">FALSE()</f>
        <v>0</v>
      </c>
      <c r="AC147" s="106"/>
      <c r="AD147" s="106"/>
      <c r="AE147" s="116" t="str">
        <f aca="false">IF(OR($AS147="",$AS147=$G147),$V147,IF($AS147=$H147,SUBSTITUTE(SUBSTITUTE($AS147,"GPIO3_","GPIO_"),".0",""),IF($AS147=$I147,$R147,IF($AS147=$J147,$S147,IF($AS147=$K147,$T147,IF($AS147=$L147,$U147,"INVALID"))))))</f>
        <v>I2C1</v>
      </c>
      <c r="AF147" s="135"/>
      <c r="AG147" s="118" t="str">
        <f aca="false">IF(AND(OR($AU147="Int PU",$AU147="Int PD"),OR(AND($AY147&lt;&gt;"",$AY147&lt;&gt;"0"),AND($AZ147&lt;&gt;"",$AZ147&lt;&gt;"0"))),"INVALID",IF(OR($AS147=$G147,$AU147="Int PD"),"PULL_DOWN",IF(OR($AU147="Int PU",AND($AF147="YES",OR($AY147="",$AY147="0"),OR($AZ147="",$AZ147="0"),OR($AT147="Input",$AT147="Bidirectional"))),"PULL_UP","NORMAL")))</f>
        <v>NORMAL</v>
      </c>
      <c r="AH147" s="118" t="str">
        <f aca="false">IF($AU147="Z","TRISTATE",IF($AS147=$G147,"TRISTATE","NORMAL"))</f>
        <v>NORMAL</v>
      </c>
      <c r="AI147" s="118" t="str">
        <f aca="false">IF(OR($AS147=$G147,$AT147="Output"),"DISABLE","ENABLE")</f>
        <v>ENABLE</v>
      </c>
      <c r="AJ147" s="136" t="str">
        <f aca="false">IF($AS147&lt;&gt;$H147,"N/A",IF($AU147="Drive 1", "1", IF($AU147="Drive 0", "0", "")))</f>
        <v>N/A</v>
      </c>
      <c r="AK147" s="121" t="n">
        <f aca="false">TRUE()</f>
        <v>1</v>
      </c>
      <c r="AL147" s="121" t="n">
        <f aca="false">TRUE()</f>
        <v>1</v>
      </c>
      <c r="AM147" s="121" t="n">
        <f aca="false">TRUE()</f>
        <v>1</v>
      </c>
      <c r="AN147" s="121" t="n">
        <f aca="false">TRUE()</f>
        <v>1</v>
      </c>
      <c r="AO147" s="121" t="n">
        <f aca="false">TRUE()</f>
        <v>1</v>
      </c>
      <c r="AP147" s="121" t="n">
        <f aca="false">TRUE()</f>
        <v>1</v>
      </c>
      <c r="AQ147" s="121" t="n">
        <f aca="false">TRUE()</f>
        <v>1</v>
      </c>
      <c r="AR147" s="122" t="str">
        <f aca="false">IF(AND($AK147:$AQ147), "VALID", "INVALID")</f>
        <v>VALID</v>
      </c>
      <c r="AS147" s="238" t="s">
        <v>1079</v>
      </c>
      <c r="AT147" s="138" t="s">
        <v>238</v>
      </c>
      <c r="AU147" s="125"/>
      <c r="AV147" s="125" t="s">
        <v>191</v>
      </c>
      <c r="AW147" s="139"/>
      <c r="AX147" s="125" t="s">
        <v>339</v>
      </c>
      <c r="AY147" s="125" t="s">
        <v>315</v>
      </c>
      <c r="AZ147" s="125"/>
      <c r="BA147" s="140"/>
      <c r="BB147" s="139"/>
      <c r="BC147" s="141" t="s">
        <v>1082</v>
      </c>
      <c r="BD147" s="151"/>
    </row>
    <row r="148" customFormat="false" ht="12.95" hidden="false" customHeight="true" outlineLevel="0" collapsed="false">
      <c r="A148" s="150" t="s">
        <v>1083</v>
      </c>
      <c r="B148" s="105" t="n">
        <v>189</v>
      </c>
      <c r="C148" s="105" t="n">
        <v>5</v>
      </c>
      <c r="D148" s="106" t="s">
        <v>1084</v>
      </c>
      <c r="E148" s="107" t="s">
        <v>1085</v>
      </c>
      <c r="F148" s="107" t="s">
        <v>1086</v>
      </c>
      <c r="G148" s="108" t="s">
        <v>1087</v>
      </c>
      <c r="H148" s="109" t="s">
        <v>1088</v>
      </c>
      <c r="I148" s="110" t="s">
        <v>1089</v>
      </c>
      <c r="J148" s="110"/>
      <c r="K148" s="110"/>
      <c r="L148" s="111"/>
      <c r="M148" s="109" t="s">
        <v>95</v>
      </c>
      <c r="N148" s="110" t="s">
        <v>95</v>
      </c>
      <c r="O148" s="110"/>
      <c r="P148" s="110"/>
      <c r="Q148" s="111"/>
      <c r="R148" s="222" t="s">
        <v>1090</v>
      </c>
      <c r="S148" s="107" t="s">
        <v>98</v>
      </c>
      <c r="T148" s="107" t="s">
        <v>99</v>
      </c>
      <c r="U148" s="107" t="s">
        <v>100</v>
      </c>
      <c r="V148" s="114" t="s">
        <v>98</v>
      </c>
      <c r="W148" s="114" t="s">
        <v>1091</v>
      </c>
      <c r="X148" s="106" t="s">
        <v>1034</v>
      </c>
      <c r="Y148" s="115"/>
      <c r="Z148" s="115"/>
      <c r="AA148" s="106" t="s">
        <v>313</v>
      </c>
      <c r="AB148" s="106" t="n">
        <f aca="false">FALSE()</f>
        <v>0</v>
      </c>
      <c r="AC148" s="106"/>
      <c r="AD148" s="106"/>
      <c r="AE148" s="116" t="str">
        <f aca="false">IF(OR($AS148="",$AS148=$G148),$V148,IF($AS148=$H148,SUBSTITUTE(SUBSTITUTE($AS148,"GPIO3_","GPIO_"),".0",""),IF($AS148=$I148,$R148,IF($AS148=$J148,$S148,IF($AS148=$K148,$T148,IF($AS148=$L148,$U148,"INVALID"))))))</f>
        <v>I2C2</v>
      </c>
      <c r="AF148" s="135"/>
      <c r="AG148" s="118" t="str">
        <f aca="false">IF(AND(OR($AU148="Int PU",$AU148="Int PD"),OR(AND($AY148&lt;&gt;"",$AY148&lt;&gt;"0"),AND($AZ148&lt;&gt;"",$AZ148&lt;&gt;"0"))),"INVALID",IF(OR($AS148=$G148,$AU148="Int PD"),"PULL_DOWN",IF(OR($AU148="Int PU",AND($AF148="YES",OR($AY148="",$AY148="0"),OR($AZ148="",$AZ148="0"),OR($AT148="Input",$AT148="Bidirectional"))),"PULL_UP","NORMAL")))</f>
        <v>NORMAL</v>
      </c>
      <c r="AH148" s="118" t="str">
        <f aca="false">IF($AU148="Z","TRISTATE",IF($AS148=$G148,"TRISTATE","NORMAL"))</f>
        <v>NORMAL</v>
      </c>
      <c r="AI148" s="118" t="str">
        <f aca="false">IF(OR($AS148=$G148,$AT148="Output"),"DISABLE","ENABLE")</f>
        <v>ENABLE</v>
      </c>
      <c r="AJ148" s="136" t="str">
        <f aca="false">IF($AS148&lt;&gt;$H148,"N/A",IF($AU148="Drive 1", "1", IF($AU148="Drive 0", "0", "")))</f>
        <v>N/A</v>
      </c>
      <c r="AK148" s="121" t="n">
        <f aca="false">TRUE()</f>
        <v>1</v>
      </c>
      <c r="AL148" s="121" t="n">
        <f aca="false">TRUE()</f>
        <v>1</v>
      </c>
      <c r="AM148" s="121" t="n">
        <f aca="false">TRUE()</f>
        <v>1</v>
      </c>
      <c r="AN148" s="121" t="n">
        <f aca="false">TRUE()</f>
        <v>1</v>
      </c>
      <c r="AO148" s="121" t="n">
        <f aca="false">TRUE()</f>
        <v>1</v>
      </c>
      <c r="AP148" s="121" t="n">
        <f aca="false">TRUE()</f>
        <v>1</v>
      </c>
      <c r="AQ148" s="121" t="n">
        <f aca="false">TRUE()</f>
        <v>1</v>
      </c>
      <c r="AR148" s="122" t="str">
        <f aca="false">IF(AND($AK148:$AQ148), "VALID", "INVALID")</f>
        <v>VALID</v>
      </c>
      <c r="AS148" s="238" t="s">
        <v>1089</v>
      </c>
      <c r="AT148" s="138" t="s">
        <v>238</v>
      </c>
      <c r="AU148" s="125"/>
      <c r="AV148" s="139"/>
      <c r="AW148" s="139"/>
      <c r="AX148" s="125" t="s">
        <v>339</v>
      </c>
      <c r="AY148" s="125" t="s">
        <v>315</v>
      </c>
      <c r="AZ148" s="125"/>
      <c r="BA148" s="140"/>
      <c r="BB148" s="139"/>
      <c r="BC148" s="141" t="s">
        <v>1092</v>
      </c>
      <c r="BD148" s="151" t="s">
        <v>1072</v>
      </c>
    </row>
    <row r="149" customFormat="false" ht="12.95" hidden="false" customHeight="true" outlineLevel="0" collapsed="false">
      <c r="A149" s="150" t="s">
        <v>1093</v>
      </c>
      <c r="B149" s="105" t="n">
        <v>191</v>
      </c>
      <c r="C149" s="105" t="n">
        <v>3</v>
      </c>
      <c r="D149" s="106" t="s">
        <v>1094</v>
      </c>
      <c r="E149" s="107" t="s">
        <v>1095</v>
      </c>
      <c r="F149" s="107" t="s">
        <v>1096</v>
      </c>
      <c r="G149" s="108" t="s">
        <v>1097</v>
      </c>
      <c r="H149" s="109" t="s">
        <v>1098</v>
      </c>
      <c r="I149" s="110" t="s">
        <v>1099</v>
      </c>
      <c r="J149" s="110"/>
      <c r="K149" s="110"/>
      <c r="L149" s="111"/>
      <c r="M149" s="109" t="s">
        <v>95</v>
      </c>
      <c r="N149" s="110" t="s">
        <v>95</v>
      </c>
      <c r="O149" s="110"/>
      <c r="P149" s="110"/>
      <c r="Q149" s="111"/>
      <c r="R149" s="222" t="s">
        <v>1090</v>
      </c>
      <c r="S149" s="107" t="s">
        <v>98</v>
      </c>
      <c r="T149" s="107" t="s">
        <v>99</v>
      </c>
      <c r="U149" s="107" t="s">
        <v>100</v>
      </c>
      <c r="V149" s="114" t="s">
        <v>98</v>
      </c>
      <c r="W149" s="114" t="s">
        <v>1100</v>
      </c>
      <c r="X149" s="106" t="s">
        <v>1034</v>
      </c>
      <c r="Y149" s="115" t="s">
        <v>1101</v>
      </c>
      <c r="Z149" s="115"/>
      <c r="AA149" s="106" t="s">
        <v>313</v>
      </c>
      <c r="AB149" s="106" t="n">
        <f aca="false">FALSE()</f>
        <v>0</v>
      </c>
      <c r="AC149" s="106"/>
      <c r="AD149" s="106"/>
      <c r="AE149" s="116" t="str">
        <f aca="false">IF(OR($AS149="",$AS149=$G149),$V149,IF($AS149=$H149,SUBSTITUTE(SUBSTITUTE($AS149,"GPIO3_","GPIO_"),".0",""),IF($AS149=$I149,$R149,IF($AS149=$J149,$S149,IF($AS149=$K149,$T149,IF($AS149=$L149,$U149,"INVALID"))))))</f>
        <v>I2C2</v>
      </c>
      <c r="AF149" s="135"/>
      <c r="AG149" s="118" t="str">
        <f aca="false">IF(AND(OR($AU149="Int PU",$AU149="Int PD"),OR(AND($AY149&lt;&gt;"",$AY149&lt;&gt;"0"),AND($AZ149&lt;&gt;"",$AZ149&lt;&gt;"0"))),"INVALID",IF(OR($AS149=$G149,$AU149="Int PD"),"PULL_DOWN",IF(OR($AU149="Int PU",AND($AF149="YES",OR($AY149="",$AY149="0"),OR($AZ149="",$AZ149="0"),OR($AT149="Input",$AT149="Bidirectional"))),"PULL_UP","NORMAL")))</f>
        <v>NORMAL</v>
      </c>
      <c r="AH149" s="118" t="str">
        <f aca="false">IF($AU149="Z","TRISTATE",IF($AS149=$G149,"TRISTATE","NORMAL"))</f>
        <v>NORMAL</v>
      </c>
      <c r="AI149" s="118" t="str">
        <f aca="false">IF(OR($AS149=$G149,$AT149="Output"),"DISABLE","ENABLE")</f>
        <v>ENABLE</v>
      </c>
      <c r="AJ149" s="136" t="str">
        <f aca="false">IF($AS149&lt;&gt;$H149,"N/A",IF($AU149="Drive 1", "1", IF($AU149="Drive 0", "0", "")))</f>
        <v>N/A</v>
      </c>
      <c r="AK149" s="121" t="n">
        <f aca="false">TRUE()</f>
        <v>1</v>
      </c>
      <c r="AL149" s="121" t="n">
        <f aca="false">TRUE()</f>
        <v>1</v>
      </c>
      <c r="AM149" s="121" t="n">
        <f aca="false">TRUE()</f>
        <v>1</v>
      </c>
      <c r="AN149" s="121" t="n">
        <f aca="false">TRUE()</f>
        <v>1</v>
      </c>
      <c r="AO149" s="121" t="n">
        <f aca="false">TRUE()</f>
        <v>1</v>
      </c>
      <c r="AP149" s="121" t="n">
        <f aca="false">TRUE()</f>
        <v>1</v>
      </c>
      <c r="AQ149" s="121" t="n">
        <f aca="false">TRUE()</f>
        <v>1</v>
      </c>
      <c r="AR149" s="122" t="str">
        <f aca="false">IF(AND($AK149:$AQ149), "VALID", "INVALID")</f>
        <v>VALID</v>
      </c>
      <c r="AS149" s="238" t="s">
        <v>1099</v>
      </c>
      <c r="AT149" s="138" t="s">
        <v>238</v>
      </c>
      <c r="AU149" s="125"/>
      <c r="AV149" s="125" t="s">
        <v>191</v>
      </c>
      <c r="AW149" s="139"/>
      <c r="AX149" s="125" t="s">
        <v>339</v>
      </c>
      <c r="AY149" s="125" t="s">
        <v>315</v>
      </c>
      <c r="AZ149" s="125"/>
      <c r="BA149" s="140"/>
      <c r="BB149" s="139"/>
      <c r="BC149" s="141" t="s">
        <v>1102</v>
      </c>
      <c r="BD149" s="151"/>
    </row>
    <row r="150" customFormat="false" ht="12.95" hidden="false" customHeight="true" outlineLevel="0" collapsed="false">
      <c r="A150" s="150" t="s">
        <v>1103</v>
      </c>
      <c r="B150" s="105" t="n">
        <v>203</v>
      </c>
      <c r="C150" s="105" t="n">
        <v>8</v>
      </c>
      <c r="D150" s="106" t="s">
        <v>1104</v>
      </c>
      <c r="E150" s="107" t="s">
        <v>1086</v>
      </c>
      <c r="F150" s="107" t="s">
        <v>1105</v>
      </c>
      <c r="G150" s="108" t="s">
        <v>1106</v>
      </c>
      <c r="H150" s="109" t="s">
        <v>1107</v>
      </c>
      <c r="I150" s="110" t="s">
        <v>1108</v>
      </c>
      <c r="J150" s="110"/>
      <c r="K150" s="110"/>
      <c r="L150" s="111" t="s">
        <v>1109</v>
      </c>
      <c r="M150" s="109" t="s">
        <v>95</v>
      </c>
      <c r="N150" s="110" t="s">
        <v>96</v>
      </c>
      <c r="O150" s="110" t="s">
        <v>95</v>
      </c>
      <c r="P150" s="110"/>
      <c r="Q150" s="111"/>
      <c r="R150" s="222" t="s">
        <v>1110</v>
      </c>
      <c r="S150" s="107" t="s">
        <v>1111</v>
      </c>
      <c r="T150" s="107" t="s">
        <v>1112</v>
      </c>
      <c r="U150" s="107" t="s">
        <v>1024</v>
      </c>
      <c r="V150" s="239" t="s">
        <v>1110</v>
      </c>
      <c r="W150" s="114" t="s">
        <v>1113</v>
      </c>
      <c r="X150" s="106" t="s">
        <v>1034</v>
      </c>
      <c r="Y150" s="115"/>
      <c r="Z150" s="115"/>
      <c r="AA150" s="106" t="s">
        <v>103</v>
      </c>
      <c r="AB150" s="106" t="n">
        <f aca="false">FALSE()</f>
        <v>0</v>
      </c>
      <c r="AC150" s="106"/>
      <c r="AD150" s="106"/>
      <c r="AE150" s="116" t="str">
        <f aca="false">IF(OR($AS150="",$AS150=$G150),$V150,IF($AS150=$H150,SUBSTITUTE(SUBSTITUTE($AS150,"GPIO3_","GPIO_"),".0",""),IF($AS150=$I150,$R150,IF($AS150=$J150,$S150,IF($AS150=$K150,$T150,IF($AS150=$L150,$U150,"INVALID"))))))</f>
        <v>UARTB</v>
      </c>
      <c r="AF150" s="135"/>
      <c r="AG150" s="118" t="str">
        <f aca="false">IF(AND(OR($AU150="Int PU",$AU150="Int PD"),OR(AND($AY150&lt;&gt;"",$AY150&lt;&gt;"0"),AND($AZ150&lt;&gt;"",$AZ150&lt;&gt;"0"))),"INVALID",IF(OR($AS150=$G150,$AU150="Int PD"),"PULL_DOWN",IF(OR($AU150="Int PU",AND($AF150="YES",OR($AY150="",$AY150="0"),OR($AZ150="",$AZ150="0"),OR($AT150="Input",$AT150="Bidirectional"))),"PULL_UP","NORMAL")))</f>
        <v>NORMAL</v>
      </c>
      <c r="AH150" s="118" t="str">
        <f aca="false">IF($AU150="Z","TRISTATE",IF($AS150=$G150,"TRISTATE","NORMAL"))</f>
        <v>NORMAL</v>
      </c>
      <c r="AI150" s="118" t="str">
        <f aca="false">IF(OR($AS150=$G150,$AT150="Output"),"DISABLE","ENABLE")</f>
        <v>DISABLE</v>
      </c>
      <c r="AJ150" s="136" t="str">
        <f aca="false">IF($AS150&lt;&gt;$H150,"N/A",IF($AU150="Drive 1", "1", IF($AU150="Drive 0", "0", "")))</f>
        <v>N/A</v>
      </c>
      <c r="AK150" s="121" t="n">
        <f aca="false">TRUE()</f>
        <v>1</v>
      </c>
      <c r="AL150" s="121" t="n">
        <f aca="false">TRUE()</f>
        <v>1</v>
      </c>
      <c r="AM150" s="121" t="n">
        <f aca="false">TRUE()</f>
        <v>1</v>
      </c>
      <c r="AN150" s="121" t="n">
        <f aca="false">TRUE()</f>
        <v>1</v>
      </c>
      <c r="AO150" s="121" t="n">
        <f aca="false">TRUE()</f>
        <v>1</v>
      </c>
      <c r="AP150" s="121" t="n">
        <f aca="false">TRUE()</f>
        <v>1</v>
      </c>
      <c r="AQ150" s="121" t="n">
        <f aca="false">TRUE()</f>
        <v>1</v>
      </c>
      <c r="AR150" s="122" t="str">
        <f aca="false">IF(AND($AK150:$AQ150), "VALID", "INVALID")</f>
        <v>VALID</v>
      </c>
      <c r="AS150" s="238" t="s">
        <v>1108</v>
      </c>
      <c r="AT150" s="138" t="s">
        <v>119</v>
      </c>
      <c r="AU150" s="125"/>
      <c r="AV150" s="139"/>
      <c r="AW150" s="139"/>
      <c r="AX150" s="139"/>
      <c r="AY150" s="125"/>
      <c r="AZ150" s="125"/>
      <c r="BA150" s="140"/>
      <c r="BB150" s="139"/>
      <c r="BC150" s="141" t="s">
        <v>1114</v>
      </c>
      <c r="BD150" s="151" t="s">
        <v>107</v>
      </c>
    </row>
    <row r="151" customFormat="false" ht="12.95" hidden="false" customHeight="true" outlineLevel="0" collapsed="false">
      <c r="A151" s="150" t="s">
        <v>1115</v>
      </c>
      <c r="B151" s="105" t="n">
        <v>205</v>
      </c>
      <c r="C151" s="105" t="n">
        <v>10</v>
      </c>
      <c r="D151" s="106" t="s">
        <v>1116</v>
      </c>
      <c r="E151" s="107" t="s">
        <v>1117</v>
      </c>
      <c r="F151" s="107" t="s">
        <v>930</v>
      </c>
      <c r="G151" s="108" t="s">
        <v>1118</v>
      </c>
      <c r="H151" s="109" t="s">
        <v>1119</v>
      </c>
      <c r="I151" s="110" t="s">
        <v>1120</v>
      </c>
      <c r="J151" s="110"/>
      <c r="K151" s="110" t="s">
        <v>1121</v>
      </c>
      <c r="L151" s="111" t="s">
        <v>1122</v>
      </c>
      <c r="M151" s="109" t="s">
        <v>95</v>
      </c>
      <c r="N151" s="110" t="s">
        <v>155</v>
      </c>
      <c r="O151" s="110" t="s">
        <v>155</v>
      </c>
      <c r="P151" s="110"/>
      <c r="Q151" s="111"/>
      <c r="R151" s="222" t="s">
        <v>1110</v>
      </c>
      <c r="S151" s="107" t="s">
        <v>1111</v>
      </c>
      <c r="T151" s="107" t="s">
        <v>1112</v>
      </c>
      <c r="U151" s="107" t="s">
        <v>1024</v>
      </c>
      <c r="V151" s="239" t="s">
        <v>1110</v>
      </c>
      <c r="W151" s="114" t="s">
        <v>1123</v>
      </c>
      <c r="X151" s="106" t="s">
        <v>1034</v>
      </c>
      <c r="Y151" s="115"/>
      <c r="Z151" s="115"/>
      <c r="AA151" s="106" t="s">
        <v>131</v>
      </c>
      <c r="AB151" s="106" t="n">
        <f aca="false">FALSE()</f>
        <v>0</v>
      </c>
      <c r="AC151" s="106"/>
      <c r="AD151" s="106"/>
      <c r="AE151" s="116" t="str">
        <f aca="false">IF(OR($AS151="",$AS151=$G151),$V151,IF($AS151=$H151,SUBSTITUTE(SUBSTITUTE($AS151,"GPIO3_","GPIO_"),".0",""),IF($AS151=$I151,$R151,IF($AS151=$J151,$S151,IF($AS151=$K151,$T151,IF($AS151=$L151,$U151,"INVALID"))))))</f>
        <v>UARTB</v>
      </c>
      <c r="AF151" s="135"/>
      <c r="AG151" s="118" t="str">
        <f aca="false">IF(AND(OR($AU151="Int PU",$AU151="Int PD"),OR(AND($AY151&lt;&gt;"",$AY151&lt;&gt;"0"),AND($AZ151&lt;&gt;"",$AZ151&lt;&gt;"0"))),"INVALID",IF(OR($AS151=$G151,$AU151="Int PD"),"PULL_DOWN",IF(OR($AU151="Int PU",AND($AF151="YES",OR($AY151="",$AY151="0"),OR($AZ151="",$AZ151="0"),OR($AT151="Input",$AT151="Bidirectional"))),"PULL_UP","NORMAL")))</f>
        <v>PULL_DOWN</v>
      </c>
      <c r="AH151" s="118" t="str">
        <f aca="false">IF($AU151="Z","TRISTATE",IF($AS151=$G151,"TRISTATE","NORMAL"))</f>
        <v>NORMAL</v>
      </c>
      <c r="AI151" s="118" t="str">
        <f aca="false">IF(OR($AS151=$G151,$AT151="Output"),"DISABLE","ENABLE")</f>
        <v>ENABLE</v>
      </c>
      <c r="AJ151" s="136" t="str">
        <f aca="false">IF($AS151&lt;&gt;$H151,"N/A",IF($AU151="Drive 1", "1", IF($AU151="Drive 0", "0", "")))</f>
        <v>N/A</v>
      </c>
      <c r="AK151" s="121" t="n">
        <f aca="false">TRUE()</f>
        <v>1</v>
      </c>
      <c r="AL151" s="121" t="n">
        <f aca="false">TRUE()</f>
        <v>1</v>
      </c>
      <c r="AM151" s="121" t="n">
        <f aca="false">TRUE()</f>
        <v>1</v>
      </c>
      <c r="AN151" s="121" t="n">
        <f aca="false">TRUE()</f>
        <v>1</v>
      </c>
      <c r="AO151" s="121" t="n">
        <f aca="false">TRUE()</f>
        <v>1</v>
      </c>
      <c r="AP151" s="121" t="n">
        <f aca="false">TRUE()</f>
        <v>1</v>
      </c>
      <c r="AQ151" s="121" t="n">
        <f aca="false">TRUE()</f>
        <v>1</v>
      </c>
      <c r="AR151" s="122" t="str">
        <f aca="false">IF(AND($AK151:$AQ151), "VALID", "INVALID")</f>
        <v>VALID</v>
      </c>
      <c r="AS151" s="238" t="s">
        <v>1120</v>
      </c>
      <c r="AT151" s="138" t="s">
        <v>104</v>
      </c>
      <c r="AU151" s="125" t="s">
        <v>1124</v>
      </c>
      <c r="AV151" s="139"/>
      <c r="AW151" s="139"/>
      <c r="AX151" s="139"/>
      <c r="AY151" s="125"/>
      <c r="AZ151" s="125"/>
      <c r="BA151" s="140"/>
      <c r="BB151" s="139"/>
      <c r="BC151" s="141" t="s">
        <v>1125</v>
      </c>
      <c r="BD151" s="151"/>
    </row>
    <row r="152" customFormat="false" ht="12.95" hidden="false" customHeight="true" outlineLevel="0" collapsed="false">
      <c r="A152" s="150" t="s">
        <v>1126</v>
      </c>
      <c r="B152" s="105" t="n">
        <v>207</v>
      </c>
      <c r="C152" s="105" t="n">
        <v>11</v>
      </c>
      <c r="D152" s="106" t="s">
        <v>1127</v>
      </c>
      <c r="E152" s="107" t="s">
        <v>1128</v>
      </c>
      <c r="F152" s="107" t="s">
        <v>963</v>
      </c>
      <c r="G152" s="108" t="s">
        <v>1129</v>
      </c>
      <c r="H152" s="109" t="s">
        <v>1130</v>
      </c>
      <c r="I152" s="110" t="s">
        <v>1131</v>
      </c>
      <c r="J152" s="110"/>
      <c r="K152" s="110"/>
      <c r="L152" s="111" t="s">
        <v>1132</v>
      </c>
      <c r="M152" s="109" t="s">
        <v>95</v>
      </c>
      <c r="N152" s="110" t="s">
        <v>96</v>
      </c>
      <c r="O152" s="110" t="s">
        <v>95</v>
      </c>
      <c r="P152" s="110"/>
      <c r="Q152" s="111"/>
      <c r="R152" s="222" t="s">
        <v>1110</v>
      </c>
      <c r="S152" s="107" t="s">
        <v>1111</v>
      </c>
      <c r="T152" s="107" t="s">
        <v>99</v>
      </c>
      <c r="U152" s="107" t="s">
        <v>99</v>
      </c>
      <c r="V152" s="114" t="s">
        <v>99</v>
      </c>
      <c r="W152" s="114" t="s">
        <v>1133</v>
      </c>
      <c r="X152" s="106" t="s">
        <v>1034</v>
      </c>
      <c r="Y152" s="115"/>
      <c r="Z152" s="115"/>
      <c r="AA152" s="106" t="s">
        <v>103</v>
      </c>
      <c r="AB152" s="106" t="n">
        <f aca="false">FALSE()</f>
        <v>0</v>
      </c>
      <c r="AC152" s="106"/>
      <c r="AD152" s="106"/>
      <c r="AE152" s="116" t="str">
        <f aca="false">IF(OR($AS152="",$AS152=$G152),$V152,IF($AS152=$H152,SUBSTITUTE(SUBSTITUTE($AS152,"GPIO3_","GPIO_"),".0",""),IF($AS152=$I152,$R152,IF($AS152=$J152,$S152,IF($AS152=$K152,$T152,IF($AS152=$L152,$U152,"INVALID"))))))</f>
        <v>GPIO_PG2</v>
      </c>
      <c r="AF152" s="135"/>
      <c r="AG152" s="118" t="str">
        <f aca="false">IF(AND(OR($AU152="Int PU",$AU152="Int PD"),OR(AND($AY152&lt;&gt;"",$AY152&lt;&gt;"0"),AND($AZ152&lt;&gt;"",$AZ152&lt;&gt;"0"))),"INVALID",IF(OR($AS152=$G152,$AU152="Int PD"),"PULL_DOWN",IF(OR($AU152="Int PU",AND($AF152="YES",OR($AY152="",$AY152="0"),OR($AZ152="",$AZ152="0"),OR($AT152="Input",$AT152="Bidirectional"))),"PULL_UP","NORMAL")))</f>
        <v>NORMAL</v>
      </c>
      <c r="AH152" s="118" t="str">
        <f aca="false">IF($AU152="Z","TRISTATE",IF($AS152=$G152,"TRISTATE","NORMAL"))</f>
        <v>NORMAL</v>
      </c>
      <c r="AI152" s="118" t="str">
        <f aca="false">IF(OR($AS152=$G152,$AT152="Output"),"DISABLE","ENABLE")</f>
        <v>ENABLE</v>
      </c>
      <c r="AJ152" s="136" t="str">
        <f aca="false">IF($AS152&lt;&gt;$H152,"N/A",IF($AU152="Drive 1", "1", IF($AU152="Drive 0", "0", "")))</f>
        <v>0</v>
      </c>
      <c r="AK152" s="121" t="n">
        <f aca="false">TRUE()</f>
        <v>1</v>
      </c>
      <c r="AL152" s="121" t="n">
        <f aca="false">TRUE()</f>
        <v>1</v>
      </c>
      <c r="AM152" s="121" t="n">
        <f aca="false">TRUE()</f>
        <v>1</v>
      </c>
      <c r="AN152" s="121" t="n">
        <f aca="false">TRUE()</f>
        <v>1</v>
      </c>
      <c r="AO152" s="121" t="n">
        <f aca="false">TRUE()</f>
        <v>1</v>
      </c>
      <c r="AP152" s="121" t="n">
        <f aca="false">TRUE()</f>
        <v>1</v>
      </c>
      <c r="AQ152" s="121" t="n">
        <f aca="false">TRUE()</f>
        <v>1</v>
      </c>
      <c r="AR152" s="122" t="str">
        <f aca="false">IF(AND($AK152:$AQ152), "VALID", "INVALID")</f>
        <v>VALID</v>
      </c>
      <c r="AS152" s="238" t="s">
        <v>1130</v>
      </c>
      <c r="AT152" s="138" t="s">
        <v>104</v>
      </c>
      <c r="AU152" s="125" t="s">
        <v>105</v>
      </c>
      <c r="AV152" s="139"/>
      <c r="AW152" s="139"/>
      <c r="AX152" s="139"/>
      <c r="AY152" s="125"/>
      <c r="AZ152" s="125"/>
      <c r="BA152" s="140"/>
      <c r="BB152" s="139"/>
      <c r="BC152" s="141" t="s">
        <v>1134</v>
      </c>
      <c r="BD152" s="151"/>
    </row>
    <row r="153" customFormat="false" ht="12.75" hidden="false" customHeight="true" outlineLevel="0" collapsed="false">
      <c r="A153" s="150" t="s">
        <v>1135</v>
      </c>
      <c r="B153" s="105" t="n">
        <v>209</v>
      </c>
      <c r="C153" s="105" t="n">
        <v>36</v>
      </c>
      <c r="D153" s="106" t="s">
        <v>1136</v>
      </c>
      <c r="E153" s="107" t="s">
        <v>1028</v>
      </c>
      <c r="F153" s="107" t="s">
        <v>774</v>
      </c>
      <c r="G153" s="108" t="s">
        <v>1137</v>
      </c>
      <c r="H153" s="109" t="s">
        <v>1138</v>
      </c>
      <c r="I153" s="110" t="s">
        <v>1139</v>
      </c>
      <c r="J153" s="110"/>
      <c r="K153" s="110"/>
      <c r="L153" s="111" t="s">
        <v>1140</v>
      </c>
      <c r="M153" s="109" t="s">
        <v>95</v>
      </c>
      <c r="N153" s="110" t="s">
        <v>155</v>
      </c>
      <c r="O153" s="110" t="s">
        <v>95</v>
      </c>
      <c r="P153" s="110"/>
      <c r="Q153" s="111"/>
      <c r="R153" s="222" t="s">
        <v>1110</v>
      </c>
      <c r="S153" s="107" t="s">
        <v>1111</v>
      </c>
      <c r="T153" s="107" t="s">
        <v>99</v>
      </c>
      <c r="U153" s="107" t="s">
        <v>99</v>
      </c>
      <c r="V153" s="114" t="s">
        <v>99</v>
      </c>
      <c r="W153" s="114" t="s">
        <v>1141</v>
      </c>
      <c r="X153" s="106" t="s">
        <v>1034</v>
      </c>
      <c r="Y153" s="115" t="s">
        <v>1142</v>
      </c>
      <c r="Z153" s="115"/>
      <c r="AA153" s="106" t="s">
        <v>103</v>
      </c>
      <c r="AB153" s="106" t="n">
        <f aca="false">FALSE()</f>
        <v>0</v>
      </c>
      <c r="AC153" s="106"/>
      <c r="AD153" s="106"/>
      <c r="AE153" s="116" t="str">
        <f aca="false">IF(OR($AS153="",$AS153=$G153),$V153,IF($AS153=$H153,SUBSTITUTE(SUBSTITUTE($AS153,"GPIO3_","GPIO_"),".0",""),IF($AS153=$I153,$R153,IF($AS153=$J153,$S153,IF($AS153=$K153,$T153,IF($AS153=$L153,$U153,"INVALID"))))))</f>
        <v>GPIO_PG3</v>
      </c>
      <c r="AF153" s="135"/>
      <c r="AG153" s="118" t="str">
        <f aca="false">IF(AND(OR($AU153="Int PU",$AU153="Int PD"),OR(AND($AY153&lt;&gt;"",$AY153&lt;&gt;"0"),AND($AZ153&lt;&gt;"",$AZ153&lt;&gt;"0"))),"INVALID",IF(OR($AS153=$G153,$AU153="Int PD"),"PULL_DOWN",IF(OR($AU153="Int PU",AND($AF153="YES",OR($AY153="",$AY153="0"),OR($AZ153="",$AZ153="0"),OR($AT153="Input",$AT153="Bidirectional"))),"PULL_UP","NORMAL")))</f>
        <v>NORMAL</v>
      </c>
      <c r="AH153" s="118" t="str">
        <f aca="false">IF($AU153="Z","TRISTATE",IF($AS153=$G153,"TRISTATE","NORMAL"))</f>
        <v>NORMAL</v>
      </c>
      <c r="AI153" s="118" t="str">
        <f aca="false">IF(OR($AS153=$G153,$AT153="Output"),"DISABLE","ENABLE")</f>
        <v>ENABLE</v>
      </c>
      <c r="AJ153" s="136" t="str">
        <f aca="false">IF($AS153&lt;&gt;$H153,"N/A",IF($AU153="Drive 1", "1", IF($AU153="Drive 0", "0", "")))</f>
        <v>0</v>
      </c>
      <c r="AK153" s="121" t="n">
        <f aca="false">TRUE()</f>
        <v>1</v>
      </c>
      <c r="AL153" s="121" t="n">
        <f aca="false">TRUE()</f>
        <v>1</v>
      </c>
      <c r="AM153" s="121" t="n">
        <f aca="false">TRUE()</f>
        <v>1</v>
      </c>
      <c r="AN153" s="121" t="n">
        <f aca="false">TRUE()</f>
        <v>1</v>
      </c>
      <c r="AO153" s="121" t="n">
        <f aca="false">TRUE()</f>
        <v>1</v>
      </c>
      <c r="AP153" s="121" t="n">
        <f aca="false">TRUE()</f>
        <v>1</v>
      </c>
      <c r="AQ153" s="121" t="n">
        <f aca="false">TRUE()</f>
        <v>1</v>
      </c>
      <c r="AR153" s="122" t="str">
        <f aca="false">IF(AND($AK153:$AQ153), "VALID", "INVALID")</f>
        <v>VALID</v>
      </c>
      <c r="AS153" s="238" t="s">
        <v>1138</v>
      </c>
      <c r="AT153" s="138" t="s">
        <v>104</v>
      </c>
      <c r="AU153" s="125" t="s">
        <v>105</v>
      </c>
      <c r="AV153" s="125" t="s">
        <v>191</v>
      </c>
      <c r="AW153" s="139"/>
      <c r="AX153" s="139"/>
      <c r="AY153" s="125"/>
      <c r="AZ153" s="125"/>
      <c r="BA153" s="140"/>
      <c r="BB153" s="139"/>
      <c r="BC153" s="141" t="s">
        <v>1143</v>
      </c>
      <c r="BD153" s="151"/>
    </row>
    <row r="154" s="103" customFormat="true" ht="18" hidden="true" customHeight="true" outlineLevel="0" collapsed="false">
      <c r="A154" s="221" t="s">
        <v>1144</v>
      </c>
      <c r="B154" s="200"/>
      <c r="C154" s="200"/>
      <c r="D154" s="199" t="s">
        <v>1144</v>
      </c>
      <c r="E154" s="201"/>
      <c r="F154" s="201"/>
      <c r="G154" s="201"/>
      <c r="H154" s="202"/>
      <c r="I154" s="202"/>
      <c r="J154" s="202"/>
      <c r="K154" s="202"/>
      <c r="L154" s="202"/>
      <c r="M154" s="201"/>
      <c r="N154" s="201"/>
      <c r="O154" s="201"/>
      <c r="P154" s="201"/>
      <c r="Q154" s="201"/>
      <c r="R154" s="201"/>
      <c r="S154" s="201"/>
      <c r="T154" s="201"/>
      <c r="U154" s="201"/>
      <c r="V154" s="201"/>
      <c r="W154" s="201"/>
      <c r="X154" s="201"/>
      <c r="Y154" s="203"/>
      <c r="Z154" s="203"/>
      <c r="AA154" s="204"/>
      <c r="AB154" s="204"/>
      <c r="AC154" s="204"/>
      <c r="AD154" s="204"/>
      <c r="AE154" s="204"/>
      <c r="AF154" s="204"/>
      <c r="AG154" s="204"/>
      <c r="AH154" s="204"/>
      <c r="AI154" s="204"/>
      <c r="AJ154" s="204"/>
      <c r="AK154" s="204"/>
      <c r="AL154" s="204"/>
      <c r="AM154" s="204"/>
      <c r="AN154" s="204"/>
      <c r="AO154" s="204"/>
      <c r="AP154" s="204"/>
      <c r="AQ154" s="204"/>
      <c r="AR154" s="204"/>
      <c r="AS154" s="205"/>
      <c r="AT154" s="205"/>
      <c r="AU154" s="189"/>
      <c r="AV154" s="189"/>
      <c r="AW154" s="189"/>
      <c r="AX154" s="189"/>
      <c r="AY154" s="189"/>
      <c r="AZ154" s="189"/>
      <c r="BA154" s="189"/>
      <c r="BB154" s="101" t="s">
        <v>87</v>
      </c>
      <c r="BC154" s="235"/>
      <c r="BD154" s="236"/>
    </row>
    <row r="155" customFormat="false" ht="12.95" hidden="true" customHeight="true" outlineLevel="0" collapsed="false">
      <c r="A155" s="173" t="s">
        <v>1145</v>
      </c>
      <c r="B155" s="105" t="n">
        <v>236</v>
      </c>
      <c r="C155" s="105"/>
      <c r="D155" s="106" t="s">
        <v>1146</v>
      </c>
      <c r="E155" s="107" t="s">
        <v>1147</v>
      </c>
      <c r="F155" s="107" t="s">
        <v>1148</v>
      </c>
      <c r="G155" s="108" t="s">
        <v>1149</v>
      </c>
      <c r="H155" s="109" t="s">
        <v>1150</v>
      </c>
      <c r="I155" s="110" t="s">
        <v>1151</v>
      </c>
      <c r="J155" s="110"/>
      <c r="K155" s="110"/>
      <c r="L155" s="111"/>
      <c r="M155" s="109" t="s">
        <v>95</v>
      </c>
      <c r="N155" s="110" t="s">
        <v>96</v>
      </c>
      <c r="O155" s="110"/>
      <c r="P155" s="110"/>
      <c r="Q155" s="111"/>
      <c r="R155" s="222" t="s">
        <v>1152</v>
      </c>
      <c r="S155" s="107" t="s">
        <v>98</v>
      </c>
      <c r="T155" s="107" t="s">
        <v>99</v>
      </c>
      <c r="U155" s="107" t="s">
        <v>100</v>
      </c>
      <c r="V155" s="114" t="s">
        <v>98</v>
      </c>
      <c r="W155" s="114" t="s">
        <v>1153</v>
      </c>
      <c r="X155" s="106" t="s">
        <v>1154</v>
      </c>
      <c r="Y155" s="115"/>
      <c r="Z155" s="115" t="s">
        <v>1155</v>
      </c>
      <c r="AA155" s="106" t="s">
        <v>103</v>
      </c>
      <c r="AB155" s="106" t="n">
        <f aca="false">FALSE()</f>
        <v>0</v>
      </c>
      <c r="AC155" s="106"/>
      <c r="AD155" s="106"/>
      <c r="AE155" s="116" t="str">
        <f aca="false">IF(OR($AS155="",$AS155=$G155),$V155,IF($AS155=$H155,SUBSTITUTE(SUBSTITUTE($AS155,"GPIO3_","GPIO_"),".0",""),IF($AS155=$I155,$R155,IF($AS155=$J155,$S155,IF($AS155=$K155,$T155,IF($AS155=$L155,$U155,"INVALID"))))))</f>
        <v>UARTA</v>
      </c>
      <c r="AF155" s="135"/>
      <c r="AG155" s="118" t="str">
        <f aca="false">IF(AND(OR($AU155="Int PU",$AU155="Int PD"),OR(AND($AY155&lt;&gt;"",$AY155&lt;&gt;"0"),AND($AZ155&lt;&gt;"",$AZ155&lt;&gt;"0"))),"INVALID",IF(OR($AS155=$G155,$AU155="Int PD"),"PULL_DOWN",IF(OR($AU155="Int PU",AND($AF155="YES",OR($AY155="",$AY155="0"),OR($AZ155="",$AZ155="0"),OR($AT155="Input",$AT155="Bidirectional"))),"PULL_UP","NORMAL")))</f>
        <v>NORMAL</v>
      </c>
      <c r="AH155" s="118" t="str">
        <f aca="false">IF($AU155="Z","TRISTATE",IF($AS155=$G155,"TRISTATE","NORMAL"))</f>
        <v>NORMAL</v>
      </c>
      <c r="AI155" s="118" t="str">
        <f aca="false">IF(OR($AS155=$G155,$AT155="Output"),"DISABLE","ENABLE")</f>
        <v>DISABLE</v>
      </c>
      <c r="AJ155" s="136" t="str">
        <f aca="false">IF($AS155&lt;&gt;$H155,"N/A",IF($AU155="Drive 1", "1", IF($AU155="Drive 0", "0", "")))</f>
        <v>N/A</v>
      </c>
      <c r="AK155" s="121" t="n">
        <f aca="false">TRUE()</f>
        <v>1</v>
      </c>
      <c r="AL155" s="121" t="n">
        <f aca="false">TRUE()</f>
        <v>1</v>
      </c>
      <c r="AM155" s="121" t="n">
        <f aca="false">TRUE()</f>
        <v>1</v>
      </c>
      <c r="AN155" s="121" t="n">
        <f aca="false">TRUE()</f>
        <v>1</v>
      </c>
      <c r="AO155" s="121" t="n">
        <f aca="false">TRUE()</f>
        <v>1</v>
      </c>
      <c r="AP155" s="121" t="n">
        <f aca="false">TRUE()</f>
        <v>1</v>
      </c>
      <c r="AQ155" s="121" t="n">
        <f aca="false">TRUE()</f>
        <v>1</v>
      </c>
      <c r="AR155" s="122" t="str">
        <f aca="false">IF(AND($AK155:$AQ155), "VALID", "INVALID")</f>
        <v>VALID</v>
      </c>
      <c r="AS155" s="238" t="s">
        <v>1151</v>
      </c>
      <c r="AT155" s="138" t="s">
        <v>119</v>
      </c>
      <c r="AU155" s="125"/>
      <c r="AV155" s="139"/>
      <c r="AW155" s="139"/>
      <c r="AX155" s="139"/>
      <c r="AY155" s="125"/>
      <c r="AZ155" s="125"/>
      <c r="BA155" s="140"/>
      <c r="BB155" s="139"/>
      <c r="BC155" s="141" t="s">
        <v>1156</v>
      </c>
      <c r="BD155" s="240" t="s">
        <v>1024</v>
      </c>
    </row>
    <row r="156" customFormat="false" ht="12.95" hidden="true" customHeight="true" outlineLevel="0" collapsed="false">
      <c r="A156" s="173" t="s">
        <v>1157</v>
      </c>
      <c r="B156" s="105" t="n">
        <v>238</v>
      </c>
      <c r="C156" s="105"/>
      <c r="D156" s="106" t="s">
        <v>1158</v>
      </c>
      <c r="E156" s="107" t="s">
        <v>1159</v>
      </c>
      <c r="F156" s="107" t="s">
        <v>1160</v>
      </c>
      <c r="G156" s="108" t="s">
        <v>1161</v>
      </c>
      <c r="H156" s="109" t="s">
        <v>1162</v>
      </c>
      <c r="I156" s="110" t="s">
        <v>1163</v>
      </c>
      <c r="J156" s="110"/>
      <c r="K156" s="110"/>
      <c r="L156" s="111"/>
      <c r="M156" s="109" t="s">
        <v>95</v>
      </c>
      <c r="N156" s="110" t="s">
        <v>155</v>
      </c>
      <c r="O156" s="110"/>
      <c r="P156" s="110"/>
      <c r="Q156" s="111"/>
      <c r="R156" s="222" t="s">
        <v>1152</v>
      </c>
      <c r="S156" s="107" t="s">
        <v>98</v>
      </c>
      <c r="T156" s="107" t="s">
        <v>99</v>
      </c>
      <c r="U156" s="107" t="s">
        <v>100</v>
      </c>
      <c r="V156" s="114" t="s">
        <v>98</v>
      </c>
      <c r="W156" s="114" t="s">
        <v>1164</v>
      </c>
      <c r="X156" s="106" t="s">
        <v>1154</v>
      </c>
      <c r="Y156" s="115"/>
      <c r="Z156" s="115"/>
      <c r="AA156" s="106" t="s">
        <v>103</v>
      </c>
      <c r="AB156" s="106" t="n">
        <f aca="false">FALSE()</f>
        <v>0</v>
      </c>
      <c r="AC156" s="106"/>
      <c r="AD156" s="106"/>
      <c r="AE156" s="116" t="str">
        <f aca="false">IF(OR($AS156="",$AS156=$G156),$V156,IF($AS156=$H156,SUBSTITUTE(SUBSTITUTE($AS156,"GPIO3_","GPIO_"),".0",""),IF($AS156=$I156,$R156,IF($AS156=$J156,$S156,IF($AS156=$K156,$T156,IF($AS156=$L156,$U156,"INVALID"))))))</f>
        <v>UARTA</v>
      </c>
      <c r="AF156" s="135"/>
      <c r="AG156" s="118" t="str">
        <f aca="false">IF(AND(OR($AU156="Int PU",$AU156="Int PD"),OR(AND($AY156&lt;&gt;"",$AY156&lt;&gt;"0"),AND($AZ156&lt;&gt;"",$AZ156&lt;&gt;"0"))),"INVALID",IF(OR($AS156=$G156,$AU156="Int PD"),"PULL_DOWN",IF(OR($AU156="Int PU",AND($AF156="YES",OR($AY156="",$AY156="0"),OR($AZ156="",$AZ156="0"),OR($AT156="Input",$AT156="Bidirectional"))),"PULL_UP","NORMAL")))</f>
        <v>NORMAL</v>
      </c>
      <c r="AH156" s="118" t="str">
        <f aca="false">IF($AU156="Z","TRISTATE",IF($AS156=$G156,"TRISTATE","NORMAL"))</f>
        <v>NORMAL</v>
      </c>
      <c r="AI156" s="118" t="str">
        <f aca="false">IF(OR($AS156=$G156,$AT156="Output"),"DISABLE","ENABLE")</f>
        <v>ENABLE</v>
      </c>
      <c r="AJ156" s="136" t="str">
        <f aca="false">IF($AS156&lt;&gt;$H156,"N/A",IF($AU156="Drive 1", "1", IF($AU156="Drive 0", "0", "")))</f>
        <v>N/A</v>
      </c>
      <c r="AK156" s="121" t="n">
        <f aca="false">TRUE()</f>
        <v>1</v>
      </c>
      <c r="AL156" s="121" t="n">
        <f aca="false">TRUE()</f>
        <v>1</v>
      </c>
      <c r="AM156" s="121" t="n">
        <f aca="false">TRUE()</f>
        <v>1</v>
      </c>
      <c r="AN156" s="121" t="n">
        <f aca="false">TRUE()</f>
        <v>1</v>
      </c>
      <c r="AO156" s="121" t="n">
        <f aca="false">TRUE()</f>
        <v>1</v>
      </c>
      <c r="AP156" s="121" t="n">
        <f aca="false">TRUE()</f>
        <v>1</v>
      </c>
      <c r="AQ156" s="121" t="n">
        <f aca="false">TRUE()</f>
        <v>1</v>
      </c>
      <c r="AR156" s="122" t="str">
        <f aca="false">IF(AND($AK156:$AQ156), "VALID", "INVALID")</f>
        <v>VALID</v>
      </c>
      <c r="AS156" s="238" t="s">
        <v>1163</v>
      </c>
      <c r="AT156" s="138" t="s">
        <v>104</v>
      </c>
      <c r="AU156" s="125"/>
      <c r="AV156" s="139"/>
      <c r="AW156" s="139"/>
      <c r="AX156" s="139"/>
      <c r="AY156" s="125"/>
      <c r="AZ156" s="125"/>
      <c r="BA156" s="140"/>
      <c r="BB156" s="139"/>
      <c r="BC156" s="141" t="s">
        <v>1165</v>
      </c>
      <c r="BD156" s="240"/>
    </row>
    <row r="157" customFormat="false" ht="12.95" hidden="true" customHeight="true" outlineLevel="0" collapsed="false">
      <c r="A157" s="131"/>
      <c r="B157" s="132"/>
      <c r="C157" s="132"/>
      <c r="D157" s="133" t="s">
        <v>1166</v>
      </c>
      <c r="E157" s="134" t="s">
        <v>1167</v>
      </c>
      <c r="F157" s="134" t="s">
        <v>1168</v>
      </c>
      <c r="G157" s="108" t="s">
        <v>1169</v>
      </c>
      <c r="H157" s="109" t="s">
        <v>1170</v>
      </c>
      <c r="I157" s="110" t="s">
        <v>1171</v>
      </c>
      <c r="J157" s="110"/>
      <c r="K157" s="110"/>
      <c r="L157" s="111"/>
      <c r="M157" s="109" t="s">
        <v>95</v>
      </c>
      <c r="N157" s="110" t="s">
        <v>96</v>
      </c>
      <c r="O157" s="110"/>
      <c r="P157" s="110"/>
      <c r="Q157" s="111"/>
      <c r="R157" s="222" t="s">
        <v>1152</v>
      </c>
      <c r="S157" s="107" t="s">
        <v>98</v>
      </c>
      <c r="T157" s="107" t="s">
        <v>99</v>
      </c>
      <c r="U157" s="107" t="s">
        <v>100</v>
      </c>
      <c r="V157" s="114" t="s">
        <v>98</v>
      </c>
      <c r="W157" s="114" t="s">
        <v>1172</v>
      </c>
      <c r="X157" s="106" t="s">
        <v>1154</v>
      </c>
      <c r="Y157" s="115"/>
      <c r="Z157" s="115" t="s">
        <v>1173</v>
      </c>
      <c r="AA157" s="106" t="s">
        <v>103</v>
      </c>
      <c r="AB157" s="106" t="n">
        <f aca="false">FALSE()</f>
        <v>0</v>
      </c>
      <c r="AC157" s="106"/>
      <c r="AD157" s="106"/>
      <c r="AE157" s="116" t="str">
        <f aca="false">IF(OR($AS157="",$AS157=$G157),$V157,IF($AS157=$H157,SUBSTITUTE(SUBSTITUTE($AS157,"GPIO3_","GPIO_"),".0",""),IF($AS157=$I157,$R157,IF($AS157=$J157,$S157,IF($AS157=$K157,$T157,IF($AS157=$L157,$U157,"INVALID"))))))</f>
        <v>RSVD1</v>
      </c>
      <c r="AF157" s="135"/>
      <c r="AG157" s="118" t="str">
        <f aca="false">IF(AND(OR($AU157="Int PU",$AU157="Int PD"),OR(AND($AY157&lt;&gt;"",$AY157&lt;&gt;"0"),AND($AZ157&lt;&gt;"",$AZ157&lt;&gt;"0"))),"INVALID",IF(OR($AS157=$G157,$AU157="Int PD"),"PULL_DOWN",IF(OR($AU157="Int PU",AND($AF157="YES",OR($AY157="",$AY157="0"),OR($AZ157="",$AZ157="0"),OR($AT157="Input",$AT157="Bidirectional"))),"PULL_UP","NORMAL")))</f>
        <v>PULL_DOWN</v>
      </c>
      <c r="AH157" s="118" t="str">
        <f aca="false">IF($AU157="Z","TRISTATE",IF($AS157=$G157,"TRISTATE","NORMAL"))</f>
        <v>TRISTATE</v>
      </c>
      <c r="AI157" s="118" t="str">
        <f aca="false">IF(OR($AS157=$G157,$AT157="Output"),"DISABLE","ENABLE")</f>
        <v>DISABLE</v>
      </c>
      <c r="AJ157" s="136" t="str">
        <f aca="false">IF($AS157&lt;&gt;$H157,"N/A",IF($AU157="Drive 1", "1", IF($AU157="Drive 0", "0", "")))</f>
        <v>N/A</v>
      </c>
      <c r="AK157" s="121" t="n">
        <f aca="false">TRUE()</f>
        <v>1</v>
      </c>
      <c r="AL157" s="121" t="n">
        <f aca="false">TRUE()</f>
        <v>1</v>
      </c>
      <c r="AM157" s="121" t="n">
        <f aca="false">TRUE()</f>
        <v>1</v>
      </c>
      <c r="AN157" s="121" t="n">
        <f aca="false">TRUE()</f>
        <v>1</v>
      </c>
      <c r="AO157" s="121" t="n">
        <f aca="false">TRUE()</f>
        <v>1</v>
      </c>
      <c r="AP157" s="121" t="n">
        <f aca="false">TRUE()</f>
        <v>1</v>
      </c>
      <c r="AQ157" s="121" t="n">
        <f aca="false">TRUE()</f>
        <v>1</v>
      </c>
      <c r="AR157" s="122" t="str">
        <f aca="false">IF(AND($AK157:$AQ157), "VALID", "INVALID")</f>
        <v>VALID</v>
      </c>
      <c r="AS157" s="238" t="s">
        <v>1169</v>
      </c>
      <c r="AT157" s="138" t="s">
        <v>132</v>
      </c>
      <c r="AU157" s="125"/>
      <c r="AV157" s="139"/>
      <c r="AW157" s="139"/>
      <c r="AX157" s="139"/>
      <c r="AY157" s="125"/>
      <c r="AZ157" s="125"/>
      <c r="BA157" s="140"/>
      <c r="BB157" s="139"/>
      <c r="BC157" s="141" t="s">
        <v>1174</v>
      </c>
      <c r="BD157" s="44" t="s">
        <v>22</v>
      </c>
    </row>
    <row r="158" customFormat="false" ht="12.95" hidden="true" customHeight="true" outlineLevel="0" collapsed="false">
      <c r="A158" s="131"/>
      <c r="B158" s="132"/>
      <c r="C158" s="132"/>
      <c r="D158" s="133" t="s">
        <v>1175</v>
      </c>
      <c r="E158" s="134" t="s">
        <v>1176</v>
      </c>
      <c r="F158" s="134" t="s">
        <v>622</v>
      </c>
      <c r="G158" s="108" t="s">
        <v>1177</v>
      </c>
      <c r="H158" s="109" t="s">
        <v>1178</v>
      </c>
      <c r="I158" s="110" t="s">
        <v>1179</v>
      </c>
      <c r="J158" s="110"/>
      <c r="K158" s="110"/>
      <c r="L158" s="111"/>
      <c r="M158" s="109" t="s">
        <v>95</v>
      </c>
      <c r="N158" s="110" t="s">
        <v>155</v>
      </c>
      <c r="O158" s="110"/>
      <c r="P158" s="110"/>
      <c r="Q158" s="111"/>
      <c r="R158" s="222" t="s">
        <v>1152</v>
      </c>
      <c r="S158" s="107" t="s">
        <v>98</v>
      </c>
      <c r="T158" s="107" t="s">
        <v>99</v>
      </c>
      <c r="U158" s="107" t="s">
        <v>100</v>
      </c>
      <c r="V158" s="114" t="s">
        <v>98</v>
      </c>
      <c r="W158" s="114" t="s">
        <v>1180</v>
      </c>
      <c r="X158" s="106" t="s">
        <v>1154</v>
      </c>
      <c r="Y158" s="115"/>
      <c r="Z158" s="115"/>
      <c r="AA158" s="106" t="s">
        <v>103</v>
      </c>
      <c r="AB158" s="106" t="n">
        <f aca="false">FALSE()</f>
        <v>0</v>
      </c>
      <c r="AC158" s="106"/>
      <c r="AD158" s="106"/>
      <c r="AE158" s="116" t="str">
        <f aca="false">IF(OR($AS158="",$AS158=$G158),$V158,IF($AS158=$H158,SUBSTITUTE(SUBSTITUTE($AS158,"GPIO3_","GPIO_"),".0",""),IF($AS158=$I158,$R158,IF($AS158=$J158,$S158,IF($AS158=$K158,$T158,IF($AS158=$L158,$U158,"INVALID"))))))</f>
        <v>RSVD1</v>
      </c>
      <c r="AF158" s="135"/>
      <c r="AG158" s="118" t="str">
        <f aca="false">IF(AND(OR($AU158="Int PU",$AU158="Int PD"),OR(AND($AY158&lt;&gt;"",$AY158&lt;&gt;"0"),AND($AZ158&lt;&gt;"",$AZ158&lt;&gt;"0"))),"INVALID",IF(OR($AS158=$G158,$AU158="Int PD"),"PULL_DOWN",IF(OR($AU158="Int PU",AND($AF158="YES",OR($AY158="",$AY158="0"),OR($AZ158="",$AZ158="0"),OR($AT158="Input",$AT158="Bidirectional"))),"PULL_UP","NORMAL")))</f>
        <v>PULL_DOWN</v>
      </c>
      <c r="AH158" s="118" t="str">
        <f aca="false">IF($AU158="Z","TRISTATE",IF($AS158=$G158,"TRISTATE","NORMAL"))</f>
        <v>TRISTATE</v>
      </c>
      <c r="AI158" s="118" t="str">
        <f aca="false">IF(OR($AS158=$G158,$AT158="Output"),"DISABLE","ENABLE")</f>
        <v>DISABLE</v>
      </c>
      <c r="AJ158" s="136" t="str">
        <f aca="false">IF($AS158&lt;&gt;$H158,"N/A",IF($AU158="Drive 1", "1", IF($AU158="Drive 0", "0", "")))</f>
        <v>N/A</v>
      </c>
      <c r="AK158" s="121" t="n">
        <f aca="false">TRUE()</f>
        <v>1</v>
      </c>
      <c r="AL158" s="121" t="n">
        <f aca="false">TRUE()</f>
        <v>1</v>
      </c>
      <c r="AM158" s="121" t="n">
        <f aca="false">TRUE()</f>
        <v>1</v>
      </c>
      <c r="AN158" s="121" t="n">
        <f aca="false">TRUE()</f>
        <v>1</v>
      </c>
      <c r="AO158" s="121" t="n">
        <f aca="false">TRUE()</f>
        <v>1</v>
      </c>
      <c r="AP158" s="121" t="n">
        <f aca="false">TRUE()</f>
        <v>1</v>
      </c>
      <c r="AQ158" s="121" t="n">
        <f aca="false">TRUE()</f>
        <v>1</v>
      </c>
      <c r="AR158" s="122" t="str">
        <f aca="false">IF(AND($AK158:$AQ158), "VALID", "INVALID")</f>
        <v>VALID</v>
      </c>
      <c r="AS158" s="238" t="s">
        <v>1177</v>
      </c>
      <c r="AT158" s="138" t="s">
        <v>132</v>
      </c>
      <c r="AU158" s="125"/>
      <c r="AV158" s="139"/>
      <c r="AW158" s="139"/>
      <c r="AX158" s="139"/>
      <c r="AY158" s="125"/>
      <c r="AZ158" s="125"/>
      <c r="BA158" s="140"/>
      <c r="BB158" s="139"/>
      <c r="BC158" s="141" t="s">
        <v>133</v>
      </c>
      <c r="BD158" s="46" t="s">
        <v>24</v>
      </c>
    </row>
    <row r="159" customFormat="false" ht="12.95" hidden="true" customHeight="true" outlineLevel="0" collapsed="false">
      <c r="A159" s="131"/>
      <c r="B159" s="132"/>
      <c r="C159" s="132"/>
      <c r="D159" s="133" t="s">
        <v>1181</v>
      </c>
      <c r="E159" s="134" t="s">
        <v>1182</v>
      </c>
      <c r="F159" s="134" t="s">
        <v>1183</v>
      </c>
      <c r="G159" s="108" t="s">
        <v>1184</v>
      </c>
      <c r="H159" s="109"/>
      <c r="I159" s="110" t="s">
        <v>1181</v>
      </c>
      <c r="J159" s="110"/>
      <c r="K159" s="110"/>
      <c r="L159" s="111"/>
      <c r="M159" s="109"/>
      <c r="N159" s="110" t="s">
        <v>96</v>
      </c>
      <c r="O159" s="110"/>
      <c r="P159" s="110"/>
      <c r="Q159" s="111"/>
      <c r="R159" s="222" t="s">
        <v>1185</v>
      </c>
      <c r="S159" s="107" t="s">
        <v>98</v>
      </c>
      <c r="T159" s="107" t="s">
        <v>99</v>
      </c>
      <c r="U159" s="107" t="s">
        <v>100</v>
      </c>
      <c r="V159" s="114" t="s">
        <v>98</v>
      </c>
      <c r="W159" s="114" t="s">
        <v>1186</v>
      </c>
      <c r="X159" s="106" t="s">
        <v>1154</v>
      </c>
      <c r="Y159" s="115"/>
      <c r="Z159" s="115"/>
      <c r="AA159" s="106" t="n">
        <v>0</v>
      </c>
      <c r="AB159" s="106" t="n">
        <f aca="false">FALSE()</f>
        <v>0</v>
      </c>
      <c r="AC159" s="106"/>
      <c r="AD159" s="106"/>
      <c r="AE159" s="116" t="str">
        <f aca="false">IF(OR($AS159="",$AS159=$G159),$V159,IF($AS159=$H159,SUBSTITUTE(SUBSTITUTE($AS159,"GPIO3_","GPIO_"),".0",""),IF($AS159=$I159,$R159,IF($AS159=$J159,$S159,IF($AS159=$K159,$T159,IF($AS159=$L159,$U159,"INVALID"))))))</f>
        <v>JTAG</v>
      </c>
      <c r="AF159" s="135"/>
      <c r="AG159" s="118" t="str">
        <f aca="false">IF(AND(OR($AU159="Int PU",$AU159="Int PD"),OR(AND($AY159&lt;&gt;"",$AY159&lt;&gt;"0"),AND($AZ159&lt;&gt;"",$AZ159&lt;&gt;"0"))),"INVALID",IF(OR($AS159=$G159,$AU159="Int PD"),"PULL_DOWN",IF(OR($AU159="Int PU",AND($AF159="YES",OR($AY159="",$AY159="0"),OR($AZ159="",$AZ159="0"),OR($AT159="Input",$AT159="Bidirectional"))),"PULL_UP","NORMAL")))</f>
        <v>NORMAL</v>
      </c>
      <c r="AH159" s="118" t="str">
        <f aca="false">IF($AU159="Z","TRISTATE",IF($AS159=$G159,"TRISTATE","NORMAL"))</f>
        <v>NORMAL</v>
      </c>
      <c r="AI159" s="118" t="str">
        <f aca="false">IF(OR($AS159=$G159,$AT159="Output"),"DISABLE","ENABLE")</f>
        <v>DISABLE</v>
      </c>
      <c r="AJ159" s="136" t="str">
        <f aca="false">IF($AS159&lt;&gt;$H159,"N/A",IF($AU159="Drive 1", "1", IF($AU159="Drive 0", "0", "")))</f>
        <v>N/A</v>
      </c>
      <c r="AK159" s="121" t="n">
        <f aca="false">TRUE()</f>
        <v>1</v>
      </c>
      <c r="AL159" s="121" t="n">
        <f aca="false">TRUE()</f>
        <v>1</v>
      </c>
      <c r="AM159" s="121" t="n">
        <f aca="false">TRUE()</f>
        <v>1</v>
      </c>
      <c r="AN159" s="121" t="n">
        <f aca="false">TRUE()</f>
        <v>1</v>
      </c>
      <c r="AO159" s="121" t="n">
        <f aca="false">TRUE()</f>
        <v>1</v>
      </c>
      <c r="AP159" s="121" t="n">
        <f aca="false">TRUE()</f>
        <v>1</v>
      </c>
      <c r="AQ159" s="121" t="n">
        <f aca="false">TRUE()</f>
        <v>1</v>
      </c>
      <c r="AR159" s="122" t="str">
        <f aca="false">IF(AND($AK159:$AQ159), "VALID", "INVALID")</f>
        <v>VALID</v>
      </c>
      <c r="AS159" s="237" t="s">
        <v>1181</v>
      </c>
      <c r="AT159" s="138" t="s">
        <v>119</v>
      </c>
      <c r="AU159" s="125"/>
      <c r="AV159" s="139"/>
      <c r="AW159" s="139"/>
      <c r="AX159" s="139"/>
      <c r="AY159" s="125"/>
      <c r="AZ159" s="125"/>
      <c r="BA159" s="140"/>
      <c r="BB159" s="139"/>
      <c r="BC159" s="141" t="s">
        <v>1181</v>
      </c>
      <c r="BD159" s="151" t="s">
        <v>1185</v>
      </c>
    </row>
    <row r="160" customFormat="false" ht="12.95" hidden="true" customHeight="true" outlineLevel="0" collapsed="false">
      <c r="A160" s="131"/>
      <c r="B160" s="132"/>
      <c r="C160" s="132"/>
      <c r="D160" s="133" t="s">
        <v>1187</v>
      </c>
      <c r="E160" s="134" t="s">
        <v>270</v>
      </c>
      <c r="F160" s="134" t="s">
        <v>1188</v>
      </c>
      <c r="G160" s="108" t="s">
        <v>1189</v>
      </c>
      <c r="H160" s="109"/>
      <c r="I160" s="110" t="s">
        <v>1187</v>
      </c>
      <c r="J160" s="110"/>
      <c r="K160" s="110"/>
      <c r="L160" s="111"/>
      <c r="M160" s="109"/>
      <c r="N160" s="110" t="s">
        <v>155</v>
      </c>
      <c r="O160" s="110"/>
      <c r="P160" s="110"/>
      <c r="Q160" s="111"/>
      <c r="R160" s="225"/>
      <c r="S160" s="225"/>
      <c r="T160" s="225"/>
      <c r="U160" s="225"/>
      <c r="V160" s="225"/>
      <c r="W160" s="225"/>
      <c r="X160" s="106" t="s">
        <v>1154</v>
      </c>
      <c r="Y160" s="115"/>
      <c r="Z160" s="115"/>
      <c r="AA160" s="106" t="s">
        <v>103</v>
      </c>
      <c r="AB160" s="106" t="n">
        <f aca="false">FALSE()</f>
        <v>0</v>
      </c>
      <c r="AC160" s="106"/>
      <c r="AD160" s="106"/>
      <c r="AE160" s="180"/>
      <c r="AF160" s="135"/>
      <c r="AG160" s="118" t="str">
        <f aca="false">IF(AND(OR($AU160="Int PU",$AU160="Int PD"),OR(AND($AY160&lt;&gt;"",$AY160&lt;&gt;"0"),AND($AZ160&lt;&gt;"",$AZ160&lt;&gt;"0"))),"INVALID",IF(OR($AS160=$G160,$AU160="Int PD"),"PULL_DOWN",IF(OR($AU160="Int PU",AND($AF160="YES",OR($AY160="",$AY160="0"),OR($AZ160="",$AZ160="0"),OR($AT160="Input",$AT160="Bidirectional"))),"PULL_UP","NORMAL")))</f>
        <v>NORMAL</v>
      </c>
      <c r="AH160" s="118" t="str">
        <f aca="false">IF($AU160="Z","TRISTATE",IF($AS160=$G160,"TRISTATE","NORMAL"))</f>
        <v>NORMAL</v>
      </c>
      <c r="AI160" s="118" t="str">
        <f aca="false">IF(OR($AS160=$G160,$AT160="Output"),"DISABLE","ENABLE")</f>
        <v>ENABLE</v>
      </c>
      <c r="AJ160" s="136" t="str">
        <f aca="false">IF($AS160&lt;&gt;$H160,"N/A",IF($AU160="Drive 1", "1", IF($AU160="Drive 0", "0", "")))</f>
        <v>N/A</v>
      </c>
      <c r="AK160" s="121" t="n">
        <f aca="false">TRUE()</f>
        <v>1</v>
      </c>
      <c r="AL160" s="121" t="n">
        <f aca="false">TRUE()</f>
        <v>1</v>
      </c>
      <c r="AM160" s="121" t="n">
        <f aca="false">TRUE()</f>
        <v>1</v>
      </c>
      <c r="AN160" s="121" t="n">
        <f aca="false">TRUE()</f>
        <v>1</v>
      </c>
      <c r="AO160" s="121" t="n">
        <f aca="false">TRUE()</f>
        <v>1</v>
      </c>
      <c r="AP160" s="121" t="n">
        <f aca="false">TRUE()</f>
        <v>1</v>
      </c>
      <c r="AQ160" s="121" t="n">
        <f aca="false">TRUE()</f>
        <v>1</v>
      </c>
      <c r="AR160" s="122" t="str">
        <f aca="false">IF(AND($AK160:$AQ160), "VALID", "INVALID")</f>
        <v>VALID</v>
      </c>
      <c r="AS160" s="237" t="s">
        <v>1187</v>
      </c>
      <c r="AT160" s="138" t="s">
        <v>104</v>
      </c>
      <c r="AU160" s="125"/>
      <c r="AV160" s="139"/>
      <c r="AW160" s="139"/>
      <c r="AX160" s="139"/>
      <c r="AY160" s="125"/>
      <c r="AZ160" s="125" t="s">
        <v>469</v>
      </c>
      <c r="BA160" s="140"/>
      <c r="BB160" s="139"/>
      <c r="BC160" s="141" t="s">
        <v>1190</v>
      </c>
      <c r="BD160" s="151"/>
    </row>
    <row r="161" customFormat="false" ht="12.95" hidden="true" customHeight="true" outlineLevel="0" collapsed="false">
      <c r="A161" s="131"/>
      <c r="B161" s="132"/>
      <c r="C161" s="132"/>
      <c r="D161" s="133" t="s">
        <v>1191</v>
      </c>
      <c r="E161" s="134" t="s">
        <v>1192</v>
      </c>
      <c r="F161" s="134" t="s">
        <v>641</v>
      </c>
      <c r="G161" s="108" t="s">
        <v>1193</v>
      </c>
      <c r="H161" s="109"/>
      <c r="I161" s="110" t="s">
        <v>1191</v>
      </c>
      <c r="J161" s="110"/>
      <c r="K161" s="110"/>
      <c r="L161" s="111"/>
      <c r="M161" s="109"/>
      <c r="N161" s="110" t="s">
        <v>96</v>
      </c>
      <c r="O161" s="110"/>
      <c r="P161" s="110"/>
      <c r="Q161" s="111"/>
      <c r="R161" s="225"/>
      <c r="S161" s="225"/>
      <c r="T161" s="225"/>
      <c r="U161" s="225"/>
      <c r="V161" s="225"/>
      <c r="W161" s="225"/>
      <c r="X161" s="106" t="s">
        <v>1154</v>
      </c>
      <c r="Y161" s="115"/>
      <c r="Z161" s="115"/>
      <c r="AA161" s="106" t="s">
        <v>313</v>
      </c>
      <c r="AB161" s="106" t="n">
        <f aca="false">FALSE()</f>
        <v>0</v>
      </c>
      <c r="AC161" s="106"/>
      <c r="AD161" s="106"/>
      <c r="AE161" s="180"/>
      <c r="AF161" s="135"/>
      <c r="AG161" s="118" t="str">
        <f aca="false">IF(AND(OR($AU161="Int PU",$AU161="Int PD"),OR(AND($AY161&lt;&gt;"",$AY161&lt;&gt;"0"),AND($AZ161&lt;&gt;"",$AZ161&lt;&gt;"0"))),"INVALID",IF(OR($AS161=$G161,$AU161="Int PD"),"PULL_DOWN",IF(OR($AU161="Int PU",AND($AF161="YES",OR($AY161="",$AY161="0"),OR($AZ161="",$AZ161="0"),OR($AT161="Input",$AT161="Bidirectional"))),"PULL_UP","NORMAL")))</f>
        <v>NORMAL</v>
      </c>
      <c r="AH161" s="118" t="str">
        <f aca="false">IF($AU161="Z","TRISTATE",IF($AS161=$G161,"TRISTATE","NORMAL"))</f>
        <v>NORMAL</v>
      </c>
      <c r="AI161" s="118" t="str">
        <f aca="false">IF(OR($AS161=$G161,$AT161="Output"),"DISABLE","ENABLE")</f>
        <v>DISABLE</v>
      </c>
      <c r="AJ161" s="136" t="str">
        <f aca="false">IF($AS161&lt;&gt;$H161,"N/A",IF($AU161="Drive 1", "1", IF($AU161="Drive 0", "0", "")))</f>
        <v>N/A</v>
      </c>
      <c r="AK161" s="121" t="n">
        <f aca="false">TRUE()</f>
        <v>1</v>
      </c>
      <c r="AL161" s="121" t="n">
        <f aca="false">TRUE()</f>
        <v>1</v>
      </c>
      <c r="AM161" s="121" t="n">
        <f aca="false">TRUE()</f>
        <v>1</v>
      </c>
      <c r="AN161" s="121" t="n">
        <f aca="false">TRUE()</f>
        <v>1</v>
      </c>
      <c r="AO161" s="121" t="n">
        <f aca="false">TRUE()</f>
        <v>1</v>
      </c>
      <c r="AP161" s="121" t="n">
        <f aca="false">TRUE()</f>
        <v>1</v>
      </c>
      <c r="AQ161" s="121" t="n">
        <f aca="false">TRUE()</f>
        <v>1</v>
      </c>
      <c r="AR161" s="122" t="str">
        <f aca="false">IF(AND($AK161:$AQ161), "VALID", "INVALID")</f>
        <v>VALID</v>
      </c>
      <c r="AS161" s="237" t="s">
        <v>1191</v>
      </c>
      <c r="AT161" s="138" t="s">
        <v>119</v>
      </c>
      <c r="AU161" s="125"/>
      <c r="AV161" s="139"/>
      <c r="AW161" s="139"/>
      <c r="AX161" s="139"/>
      <c r="AY161" s="125"/>
      <c r="AZ161" s="125"/>
      <c r="BA161" s="140"/>
      <c r="BB161" s="139"/>
      <c r="BC161" s="141" t="s">
        <v>1191</v>
      </c>
      <c r="BD161" s="151"/>
    </row>
    <row r="162" customFormat="false" ht="12.95" hidden="true" customHeight="true" outlineLevel="0" collapsed="false">
      <c r="A162" s="131"/>
      <c r="B162" s="132"/>
      <c r="C162" s="132"/>
      <c r="D162" s="133" t="s">
        <v>1194</v>
      </c>
      <c r="E162" s="134" t="s">
        <v>321</v>
      </c>
      <c r="F162" s="134" t="s">
        <v>649</v>
      </c>
      <c r="G162" s="108" t="s">
        <v>1195</v>
      </c>
      <c r="H162" s="109"/>
      <c r="I162" s="110" t="s">
        <v>1194</v>
      </c>
      <c r="J162" s="110"/>
      <c r="K162" s="110"/>
      <c r="L162" s="111"/>
      <c r="M162" s="109"/>
      <c r="N162" s="110" t="s">
        <v>155</v>
      </c>
      <c r="O162" s="110"/>
      <c r="P162" s="110"/>
      <c r="Q162" s="111"/>
      <c r="R162" s="225"/>
      <c r="S162" s="225"/>
      <c r="T162" s="225"/>
      <c r="U162" s="225"/>
      <c r="V162" s="225"/>
      <c r="W162" s="225"/>
      <c r="X162" s="106" t="s">
        <v>1154</v>
      </c>
      <c r="Y162" s="115"/>
      <c r="Z162" s="115"/>
      <c r="AA162" s="106" t="s">
        <v>131</v>
      </c>
      <c r="AB162" s="106" t="n">
        <f aca="false">FALSE()</f>
        <v>0</v>
      </c>
      <c r="AC162" s="106"/>
      <c r="AD162" s="106"/>
      <c r="AE162" s="180"/>
      <c r="AF162" s="135"/>
      <c r="AG162" s="118" t="str">
        <f aca="false">IF(AND(OR($AU162="Int PU",$AU162="Int PD"),OR(AND($AY162&lt;&gt;"",$AY162&lt;&gt;"0"),AND($AZ162&lt;&gt;"",$AZ162&lt;&gt;"0"))),"INVALID",IF(OR($AS162=$G162,$AU162="Int PD"),"PULL_DOWN",IF(OR($AU162="Int PU",AND($AF162="YES",OR($AY162="",$AY162="0"),OR($AZ162="",$AZ162="0"),OR($AT162="Input",$AT162="Bidirectional"))),"PULL_UP","NORMAL")))</f>
        <v>PULL_UP</v>
      </c>
      <c r="AH162" s="118" t="str">
        <f aca="false">IF($AU162="Z","TRISTATE",IF($AS162=$G162,"TRISTATE","NORMAL"))</f>
        <v>NORMAL</v>
      </c>
      <c r="AI162" s="118" t="str">
        <f aca="false">IF(OR($AS162=$G162,$AT162="Output"),"DISABLE","ENABLE")</f>
        <v>ENABLE</v>
      </c>
      <c r="AJ162" s="136" t="str">
        <f aca="false">IF($AS162&lt;&gt;$H162,"N/A",IF($AU162="Drive 1", "1", IF($AU162="Drive 0", "0", "")))</f>
        <v>N/A</v>
      </c>
      <c r="AK162" s="121" t="n">
        <f aca="false">TRUE()</f>
        <v>1</v>
      </c>
      <c r="AL162" s="121" t="n">
        <f aca="false">TRUE()</f>
        <v>1</v>
      </c>
      <c r="AM162" s="121" t="n">
        <f aca="false">TRUE()</f>
        <v>1</v>
      </c>
      <c r="AN162" s="121" t="n">
        <f aca="false">TRUE()</f>
        <v>1</v>
      </c>
      <c r="AO162" s="121" t="n">
        <f aca="false">TRUE()</f>
        <v>1</v>
      </c>
      <c r="AP162" s="121" t="n">
        <f aca="false">TRUE()</f>
        <v>1</v>
      </c>
      <c r="AQ162" s="121" t="n">
        <f aca="false">TRUE()</f>
        <v>1</v>
      </c>
      <c r="AR162" s="122" t="str">
        <f aca="false">IF(AND($AK162:$AQ162), "VALID", "INVALID")</f>
        <v>VALID</v>
      </c>
      <c r="AS162" s="237" t="s">
        <v>1194</v>
      </c>
      <c r="AT162" s="138" t="s">
        <v>104</v>
      </c>
      <c r="AU162" s="125" t="s">
        <v>478</v>
      </c>
      <c r="AV162" s="139"/>
      <c r="AW162" s="139"/>
      <c r="AX162" s="139"/>
      <c r="AY162" s="125"/>
      <c r="AZ162" s="125"/>
      <c r="BA162" s="140"/>
      <c r="BB162" s="139"/>
      <c r="BC162" s="141" t="s">
        <v>1194</v>
      </c>
      <c r="BD162" s="151"/>
    </row>
    <row r="163" customFormat="false" ht="12.95" hidden="true" customHeight="true" outlineLevel="0" collapsed="false">
      <c r="A163" s="131"/>
      <c r="B163" s="132"/>
      <c r="C163" s="132"/>
      <c r="D163" s="133" t="s">
        <v>1196</v>
      </c>
      <c r="E163" s="134" t="s">
        <v>1197</v>
      </c>
      <c r="F163" s="134" t="s">
        <v>1198</v>
      </c>
      <c r="G163" s="108" t="s">
        <v>1199</v>
      </c>
      <c r="H163" s="109"/>
      <c r="I163" s="110" t="s">
        <v>1196</v>
      </c>
      <c r="J163" s="110"/>
      <c r="K163" s="110"/>
      <c r="L163" s="111"/>
      <c r="M163" s="109"/>
      <c r="N163" s="110" t="s">
        <v>155</v>
      </c>
      <c r="O163" s="110"/>
      <c r="P163" s="110"/>
      <c r="Q163" s="111"/>
      <c r="R163" s="225"/>
      <c r="S163" s="225"/>
      <c r="T163" s="225"/>
      <c r="U163" s="225"/>
      <c r="V163" s="225"/>
      <c r="W163" s="225"/>
      <c r="X163" s="106" t="s">
        <v>1154</v>
      </c>
      <c r="Y163" s="115"/>
      <c r="Z163" s="115"/>
      <c r="AA163" s="106" t="s">
        <v>313</v>
      </c>
      <c r="AB163" s="106" t="n">
        <f aca="false">FALSE()</f>
        <v>0</v>
      </c>
      <c r="AC163" s="106"/>
      <c r="AD163" s="106"/>
      <c r="AE163" s="180"/>
      <c r="AF163" s="135"/>
      <c r="AG163" s="118" t="str">
        <f aca="false">IF(AND(OR($AU163="Int PU",$AU163="Int PD"),OR(AND($AY163&lt;&gt;"",$AY163&lt;&gt;"0"),AND($AZ163&lt;&gt;"",$AZ163&lt;&gt;"0"))),"INVALID",IF(OR($AS163=$G163,$AU163="Int PD"),"PULL_DOWN",IF(OR($AU163="Int PU",AND($AF163="YES",OR($AY163="",$AY163="0"),OR($AZ163="",$AZ163="0"),OR($AT163="Input",$AT163="Bidirectional"))),"PULL_UP","NORMAL")))</f>
        <v>NORMAL</v>
      </c>
      <c r="AH163" s="118" t="str">
        <f aca="false">IF($AU163="Z","TRISTATE",IF($AS163=$G163,"TRISTATE","NORMAL"))</f>
        <v>NORMAL</v>
      </c>
      <c r="AI163" s="118" t="str">
        <f aca="false">IF(OR($AS163=$G163,$AT163="Output"),"DISABLE","ENABLE")</f>
        <v>ENABLE</v>
      </c>
      <c r="AJ163" s="136" t="str">
        <f aca="false">IF($AS163&lt;&gt;$H163,"N/A",IF($AU163="Drive 1", "1", IF($AU163="Drive 0", "0", "")))</f>
        <v>N/A</v>
      </c>
      <c r="AK163" s="121" t="n">
        <f aca="false">TRUE()</f>
        <v>1</v>
      </c>
      <c r="AL163" s="121" t="n">
        <f aca="false">TRUE()</f>
        <v>1</v>
      </c>
      <c r="AM163" s="121" t="n">
        <f aca="false">TRUE()</f>
        <v>1</v>
      </c>
      <c r="AN163" s="121" t="n">
        <f aca="false">TRUE()</f>
        <v>1</v>
      </c>
      <c r="AO163" s="121" t="n">
        <f aca="false">TRUE()</f>
        <v>1</v>
      </c>
      <c r="AP163" s="121" t="n">
        <f aca="false">TRUE()</f>
        <v>1</v>
      </c>
      <c r="AQ163" s="121" t="n">
        <f aca="false">TRUE()</f>
        <v>1</v>
      </c>
      <c r="AR163" s="122" t="str">
        <f aca="false">IF(AND($AK163:$AQ163), "VALID", "INVALID")</f>
        <v>VALID</v>
      </c>
      <c r="AS163" s="237" t="s">
        <v>1196</v>
      </c>
      <c r="AT163" s="138" t="s">
        <v>104</v>
      </c>
      <c r="AU163" s="125"/>
      <c r="AV163" s="139"/>
      <c r="AW163" s="139"/>
      <c r="AX163" s="139"/>
      <c r="AY163" s="125"/>
      <c r="AZ163" s="125" t="s">
        <v>469</v>
      </c>
      <c r="BA163" s="140"/>
      <c r="BB163" s="139"/>
      <c r="BC163" s="141" t="s">
        <v>1200</v>
      </c>
      <c r="BD163" s="151"/>
    </row>
    <row r="164" customFormat="false" ht="12.95" hidden="true" customHeight="true" outlineLevel="0" collapsed="false">
      <c r="A164" s="131"/>
      <c r="B164" s="132"/>
      <c r="C164" s="132"/>
      <c r="D164" s="133" t="s">
        <v>1201</v>
      </c>
      <c r="E164" s="134" t="s">
        <v>1202</v>
      </c>
      <c r="F164" s="134" t="s">
        <v>1203</v>
      </c>
      <c r="G164" s="108" t="s">
        <v>1204</v>
      </c>
      <c r="H164" s="109"/>
      <c r="I164" s="110" t="s">
        <v>1201</v>
      </c>
      <c r="J164" s="110"/>
      <c r="K164" s="110"/>
      <c r="L164" s="111"/>
      <c r="M164" s="109"/>
      <c r="N164" s="110" t="s">
        <v>155</v>
      </c>
      <c r="O164" s="110"/>
      <c r="P164" s="110"/>
      <c r="Q164" s="111"/>
      <c r="R164" s="225"/>
      <c r="S164" s="225"/>
      <c r="T164" s="225"/>
      <c r="U164" s="225"/>
      <c r="V164" s="225"/>
      <c r="W164" s="225"/>
      <c r="X164" s="106" t="s">
        <v>1154</v>
      </c>
      <c r="Y164" s="115"/>
      <c r="Z164" s="115"/>
      <c r="AA164" s="106" t="s">
        <v>131</v>
      </c>
      <c r="AB164" s="106" t="n">
        <f aca="false">FALSE()</f>
        <v>0</v>
      </c>
      <c r="AC164" s="106"/>
      <c r="AD164" s="106"/>
      <c r="AE164" s="180"/>
      <c r="AF164" s="135"/>
      <c r="AG164" s="118" t="str">
        <f aca="false">IF(AND(OR($AU164="Int PU",$AU164="Int PD"),OR(AND($AY164&lt;&gt;"",$AY164&lt;&gt;"0"),AND($AZ164&lt;&gt;"",$AZ164&lt;&gt;"0"))),"INVALID",IF(OR($AS164=$G164,$AU164="Int PD"),"PULL_DOWN",IF(OR($AU164="Int PU",AND($AF164="YES",OR($AY164="",$AY164="0"),OR($AZ164="",$AZ164="0"),OR($AT164="Input",$AT164="Bidirectional"))),"PULL_UP","NORMAL")))</f>
        <v>PULL_UP</v>
      </c>
      <c r="AH164" s="118" t="str">
        <f aca="false">IF($AU164="Z","TRISTATE",IF($AS164=$G164,"TRISTATE","NORMAL"))</f>
        <v>NORMAL</v>
      </c>
      <c r="AI164" s="118" t="str">
        <f aca="false">IF(OR($AS164=$G164,$AT164="Output"),"DISABLE","ENABLE")</f>
        <v>ENABLE</v>
      </c>
      <c r="AJ164" s="136" t="str">
        <f aca="false">IF($AS164&lt;&gt;$H164,"N/A",IF($AU164="Drive 1", "1", IF($AU164="Drive 0", "0", "")))</f>
        <v>N/A</v>
      </c>
      <c r="AK164" s="121" t="n">
        <f aca="false">TRUE()</f>
        <v>1</v>
      </c>
      <c r="AL164" s="121" t="n">
        <f aca="false">TRUE()</f>
        <v>1</v>
      </c>
      <c r="AM164" s="121" t="n">
        <f aca="false">TRUE()</f>
        <v>1</v>
      </c>
      <c r="AN164" s="121" t="n">
        <f aca="false">TRUE()</f>
        <v>1</v>
      </c>
      <c r="AO164" s="121" t="n">
        <f aca="false">TRUE()</f>
        <v>1</v>
      </c>
      <c r="AP164" s="121" t="n">
        <f aca="false">TRUE()</f>
        <v>1</v>
      </c>
      <c r="AQ164" s="121" t="n">
        <f aca="false">TRUE()</f>
        <v>1</v>
      </c>
      <c r="AR164" s="122" t="str">
        <f aca="false">IF(AND($AK164:$AQ164), "VALID", "INVALID")</f>
        <v>VALID</v>
      </c>
      <c r="AS164" s="237" t="s">
        <v>1201</v>
      </c>
      <c r="AT164" s="138" t="s">
        <v>104</v>
      </c>
      <c r="AU164" s="125" t="s">
        <v>478</v>
      </c>
      <c r="AV164" s="139"/>
      <c r="AW164" s="139"/>
      <c r="AX164" s="139"/>
      <c r="AY164" s="125"/>
      <c r="AZ164" s="125"/>
      <c r="BA164" s="140"/>
      <c r="BB164" s="139"/>
      <c r="BC164" s="141" t="s">
        <v>1201</v>
      </c>
      <c r="BD164" s="151"/>
    </row>
    <row r="165" customFormat="false" ht="12.95" hidden="true" customHeight="true" outlineLevel="0" collapsed="false">
      <c r="A165" s="131"/>
      <c r="B165" s="132"/>
      <c r="C165" s="132"/>
      <c r="D165" s="133" t="s">
        <v>1205</v>
      </c>
      <c r="E165" s="134" t="s">
        <v>1206</v>
      </c>
      <c r="F165" s="134" t="s">
        <v>1207</v>
      </c>
      <c r="G165" s="108" t="s">
        <v>1208</v>
      </c>
      <c r="H165" s="109"/>
      <c r="I165" s="110" t="s">
        <v>1205</v>
      </c>
      <c r="J165" s="110"/>
      <c r="K165" s="110"/>
      <c r="L165" s="111"/>
      <c r="M165" s="109"/>
      <c r="N165" s="110" t="s">
        <v>155</v>
      </c>
      <c r="O165" s="110"/>
      <c r="P165" s="110"/>
      <c r="Q165" s="111"/>
      <c r="R165" s="225"/>
      <c r="S165" s="225"/>
      <c r="T165" s="225"/>
      <c r="U165" s="225"/>
      <c r="V165" s="225"/>
      <c r="W165" s="225"/>
      <c r="X165" s="106" t="s">
        <v>1154</v>
      </c>
      <c r="Y165" s="115"/>
      <c r="Z165" s="115"/>
      <c r="AA165" s="106" t="s">
        <v>313</v>
      </c>
      <c r="AB165" s="106" t="n">
        <f aca="false">FALSE()</f>
        <v>0</v>
      </c>
      <c r="AC165" s="106"/>
      <c r="AD165" s="106"/>
      <c r="AE165" s="241"/>
      <c r="AF165" s="135"/>
      <c r="AG165" s="118" t="str">
        <f aca="false">IF(AND(OR($AU165="Int PU",$AU165="Int PD"),OR(AND($AY165&lt;&gt;"",$AY165&lt;&gt;"0"),AND($AZ165&lt;&gt;"",$AZ165&lt;&gt;"0"))),"INVALID",IF(OR($AS165=$G165,$AU165="Int PD"),"PULL_DOWN",IF(OR($AU165="Int PU",AND($AF165="YES",OR($AY165="",$AY165="0"),OR($AZ165="",$AZ165="0"),OR($AT165="Input",$AT165="Bidirectional"))),"PULL_UP","NORMAL")))</f>
        <v>NORMAL</v>
      </c>
      <c r="AH165" s="118" t="str">
        <f aca="false">IF($AU165="Z","TRISTATE",IF($AS165=$G165,"TRISTATE","NORMAL"))</f>
        <v>NORMAL</v>
      </c>
      <c r="AI165" s="118" t="str">
        <f aca="false">IF(OR($AS165=$G165,$AT165="Output"),"DISABLE","ENABLE")</f>
        <v>ENABLE</v>
      </c>
      <c r="AJ165" s="136" t="str">
        <f aca="false">IF($AS165&lt;&gt;$H165,"N/A",IF($AU165="Drive 1", "1", IF($AU165="Drive 0", "0", "")))</f>
        <v>N/A</v>
      </c>
      <c r="AK165" s="121" t="n">
        <f aca="false">TRUE()</f>
        <v>1</v>
      </c>
      <c r="AL165" s="121" t="n">
        <f aca="false">TRUE()</f>
        <v>1</v>
      </c>
      <c r="AM165" s="121" t="n">
        <f aca="false">TRUE()</f>
        <v>1</v>
      </c>
      <c r="AN165" s="121" t="n">
        <f aca="false">TRUE()</f>
        <v>1</v>
      </c>
      <c r="AO165" s="121" t="n">
        <f aca="false">TRUE()</f>
        <v>1</v>
      </c>
      <c r="AP165" s="121" t="n">
        <f aca="false">TRUE()</f>
        <v>1</v>
      </c>
      <c r="AQ165" s="121" t="n">
        <f aca="false">TRUE()</f>
        <v>1</v>
      </c>
      <c r="AR165" s="122" t="str">
        <f aca="false">IF(AND($AK165:$AQ165), "VALID", "INVALID")</f>
        <v>VALID</v>
      </c>
      <c r="AS165" s="219" t="s">
        <v>1205</v>
      </c>
      <c r="AT165" s="168" t="s">
        <v>104</v>
      </c>
      <c r="AU165" s="125"/>
      <c r="AV165" s="170"/>
      <c r="AW165" s="170"/>
      <c r="AX165" s="170"/>
      <c r="AY165" s="169"/>
      <c r="AZ165" s="169" t="n">
        <v>0</v>
      </c>
      <c r="BA165" s="171"/>
      <c r="BB165" s="170"/>
      <c r="BC165" s="172" t="s">
        <v>1205</v>
      </c>
      <c r="BD165" s="242"/>
    </row>
    <row r="166" s="103" customFormat="true" ht="18" hidden="true" customHeight="true" outlineLevel="0" collapsed="false">
      <c r="A166" s="181" t="s">
        <v>1209</v>
      </c>
      <c r="B166" s="182"/>
      <c r="C166" s="182"/>
      <c r="D166" s="181" t="s">
        <v>1209</v>
      </c>
      <c r="E166" s="201"/>
      <c r="F166" s="201"/>
      <c r="G166" s="201"/>
      <c r="H166" s="202"/>
      <c r="I166" s="202"/>
      <c r="J166" s="202"/>
      <c r="K166" s="202"/>
      <c r="L166" s="202"/>
      <c r="M166" s="201"/>
      <c r="N166" s="201"/>
      <c r="O166" s="201"/>
      <c r="P166" s="201"/>
      <c r="Q166" s="201"/>
      <c r="R166" s="201"/>
      <c r="S166" s="201"/>
      <c r="T166" s="201"/>
      <c r="U166" s="201"/>
      <c r="V166" s="201"/>
      <c r="W166" s="201"/>
      <c r="X166" s="201"/>
      <c r="Y166" s="203"/>
      <c r="Z166" s="203"/>
      <c r="AA166" s="204"/>
      <c r="AB166" s="204"/>
      <c r="AC166" s="204"/>
      <c r="AD166" s="204"/>
      <c r="AE166" s="204"/>
      <c r="AF166" s="204"/>
      <c r="AG166" s="204"/>
      <c r="AH166" s="204"/>
      <c r="AI166" s="204"/>
      <c r="AJ166" s="204"/>
      <c r="AK166" s="204"/>
      <c r="AL166" s="204"/>
      <c r="AM166" s="204"/>
      <c r="AN166" s="204"/>
      <c r="AO166" s="204"/>
      <c r="AP166" s="204"/>
      <c r="AQ166" s="204"/>
      <c r="AR166" s="204"/>
      <c r="AS166" s="205"/>
      <c r="AT166" s="205"/>
      <c r="AU166" s="189"/>
      <c r="AV166" s="189"/>
      <c r="AW166" s="189"/>
      <c r="AX166" s="189"/>
      <c r="AY166" s="189"/>
      <c r="AZ166" s="189"/>
      <c r="BA166" s="189"/>
      <c r="BB166" s="101" t="s">
        <v>1210</v>
      </c>
      <c r="BC166" s="235"/>
      <c r="BD166" s="236"/>
    </row>
    <row r="167" customFormat="false" ht="12.95" hidden="true" customHeight="true" outlineLevel="0" collapsed="false">
      <c r="A167" s="131"/>
      <c r="B167" s="132"/>
      <c r="C167" s="132"/>
      <c r="D167" s="133" t="s">
        <v>1211</v>
      </c>
      <c r="E167" s="134" t="s">
        <v>1212</v>
      </c>
      <c r="F167" s="134" t="s">
        <v>1213</v>
      </c>
      <c r="G167" s="108" t="s">
        <v>1214</v>
      </c>
      <c r="H167" s="109" t="s">
        <v>1215</v>
      </c>
      <c r="I167" s="110"/>
      <c r="J167" s="110"/>
      <c r="K167" s="110"/>
      <c r="L167" s="111"/>
      <c r="M167" s="109" t="s">
        <v>95</v>
      </c>
      <c r="N167" s="110"/>
      <c r="O167" s="110"/>
      <c r="P167" s="110"/>
      <c r="Q167" s="111"/>
      <c r="R167" s="222" t="s">
        <v>1216</v>
      </c>
      <c r="S167" s="107" t="s">
        <v>1217</v>
      </c>
      <c r="T167" s="107" t="s">
        <v>99</v>
      </c>
      <c r="U167" s="107" t="s">
        <v>100</v>
      </c>
      <c r="V167" s="114" t="s">
        <v>99</v>
      </c>
      <c r="W167" s="114" t="s">
        <v>1218</v>
      </c>
      <c r="X167" s="106" t="s">
        <v>1219</v>
      </c>
      <c r="Y167" s="115"/>
      <c r="Z167" s="115"/>
      <c r="AA167" s="106" t="s">
        <v>103</v>
      </c>
      <c r="AB167" s="106" t="n">
        <f aca="false">FALSE()</f>
        <v>0</v>
      </c>
      <c r="AC167" s="106"/>
      <c r="AD167" s="106"/>
      <c r="AE167" s="116" t="str">
        <f aca="false">IF(OR($AS167="",$AS167=$G167),$V167,IF($AS167=$H167,SUBSTITUTE(SUBSTITUTE($AS167,"GPIO3_","GPIO_"),".0",""),IF($AS167=$I167,$R167,IF($AS167=$J167,$S167,IF($AS167=$K167,$T167,IF($AS167=$L167,$U167,"INVALID"))))))</f>
        <v>RSVD2</v>
      </c>
      <c r="AF167" s="135"/>
      <c r="AG167" s="118" t="str">
        <f aca="false">IF(AND(OR($AU167="Int PU",$AU167="Int PD"),OR(AND($AY167&lt;&gt;"",$AY167&lt;&gt;"0"),AND($AZ167&lt;&gt;"",$AZ167&lt;&gt;"0"))),"INVALID",IF(OR($AS167=$G167,$AU167="Int PD"),"PULL_DOWN",IF(OR($AU167="Int PU",AND($AF167="YES",OR($AY167="",$AY167="0"),OR($AZ167="",$AZ167="0"),OR($AT167="Input",$AT167="Bidirectional"))),"PULL_UP","NORMAL")))</f>
        <v>PULL_DOWN</v>
      </c>
      <c r="AH167" s="118" t="str">
        <f aca="false">IF($AU167="Z","TRISTATE",IF($AS167=$G167,"TRISTATE","NORMAL"))</f>
        <v>TRISTATE</v>
      </c>
      <c r="AI167" s="118" t="str">
        <f aca="false">IF(OR($AS167=$G167,$AT167="Output"),"DISABLE","ENABLE")</f>
        <v>DISABLE</v>
      </c>
      <c r="AJ167" s="136" t="str">
        <f aca="false">IF($AS167&lt;&gt;$H167,"N/A",IF($AU167="Drive 1", "1", IF($AU167="Drive 0", "0", "")))</f>
        <v>N/A</v>
      </c>
      <c r="AK167" s="121" t="n">
        <f aca="false">TRUE()</f>
        <v>1</v>
      </c>
      <c r="AL167" s="121" t="n">
        <f aca="false">TRUE()</f>
        <v>1</v>
      </c>
      <c r="AM167" s="121" t="n">
        <f aca="false">TRUE()</f>
        <v>1</v>
      </c>
      <c r="AN167" s="121" t="n">
        <f aca="false">TRUE()</f>
        <v>1</v>
      </c>
      <c r="AO167" s="121" t="n">
        <f aca="false">TRUE()</f>
        <v>1</v>
      </c>
      <c r="AP167" s="121" t="n">
        <f aca="false">TRUE()</f>
        <v>1</v>
      </c>
      <c r="AQ167" s="121" t="n">
        <f aca="false">TRUE()</f>
        <v>1</v>
      </c>
      <c r="AR167" s="122" t="str">
        <f aca="false">IF(AND($AK167:$AQ167), "VALID", "INVALID")</f>
        <v>VALID</v>
      </c>
      <c r="AS167" s="238" t="s">
        <v>1214</v>
      </c>
      <c r="AT167" s="138" t="s">
        <v>132</v>
      </c>
      <c r="AU167" s="125"/>
      <c r="AV167" s="139"/>
      <c r="AW167" s="139"/>
      <c r="AX167" s="139"/>
      <c r="AY167" s="125"/>
      <c r="AZ167" s="125"/>
      <c r="BA167" s="140"/>
      <c r="BB167" s="139"/>
      <c r="BC167" s="141" t="s">
        <v>133</v>
      </c>
      <c r="BD167" s="46" t="s">
        <v>24</v>
      </c>
    </row>
    <row r="168" customFormat="false" ht="12.95" hidden="true" customHeight="true" outlineLevel="0" collapsed="false">
      <c r="A168" s="131"/>
      <c r="B168" s="132"/>
      <c r="C168" s="132"/>
      <c r="D168" s="133" t="s">
        <v>1220</v>
      </c>
      <c r="E168" s="134" t="s">
        <v>1221</v>
      </c>
      <c r="F168" s="134" t="s">
        <v>1222</v>
      </c>
      <c r="G168" s="108" t="s">
        <v>1223</v>
      </c>
      <c r="H168" s="109" t="s">
        <v>1224</v>
      </c>
      <c r="I168" s="110"/>
      <c r="J168" s="110"/>
      <c r="K168" s="110"/>
      <c r="L168" s="111"/>
      <c r="M168" s="109" t="s">
        <v>95</v>
      </c>
      <c r="N168" s="110"/>
      <c r="O168" s="110"/>
      <c r="P168" s="110"/>
      <c r="Q168" s="111"/>
      <c r="R168" s="222" t="s">
        <v>1216</v>
      </c>
      <c r="S168" s="107" t="s">
        <v>1217</v>
      </c>
      <c r="T168" s="107" t="s">
        <v>99</v>
      </c>
      <c r="U168" s="107" t="s">
        <v>100</v>
      </c>
      <c r="V168" s="114" t="s">
        <v>99</v>
      </c>
      <c r="W168" s="114" t="s">
        <v>1225</v>
      </c>
      <c r="X168" s="106" t="s">
        <v>1219</v>
      </c>
      <c r="Y168" s="115"/>
      <c r="Z168" s="115"/>
      <c r="AA168" s="106" t="s">
        <v>103</v>
      </c>
      <c r="AB168" s="106" t="n">
        <f aca="false">FALSE()</f>
        <v>0</v>
      </c>
      <c r="AC168" s="106"/>
      <c r="AD168" s="106"/>
      <c r="AE168" s="116" t="str">
        <f aca="false">IF(OR($AS168="",$AS168=$G168),$V168,IF($AS168=$H168,SUBSTITUTE(SUBSTITUTE($AS168,"GPIO3_","GPIO_"),".0",""),IF($AS168=$I168,$R168,IF($AS168=$J168,$S168,IF($AS168=$K168,$T168,IF($AS168=$L168,$U168,"INVALID"))))))</f>
        <v>RSVD2</v>
      </c>
      <c r="AF168" s="135"/>
      <c r="AG168" s="118" t="str">
        <f aca="false">IF(AND(OR($AU168="Int PU",$AU168="Int PD"),OR(AND($AY168&lt;&gt;"",$AY168&lt;&gt;"0"),AND($AZ168&lt;&gt;"",$AZ168&lt;&gt;"0"))),"INVALID",IF(OR($AS168=$G168,$AU168="Int PD"),"PULL_DOWN",IF(OR($AU168="Int PU",AND($AF168="YES",OR($AY168="",$AY168="0"),OR($AZ168="",$AZ168="0"),OR($AT168="Input",$AT168="Bidirectional"))),"PULL_UP","NORMAL")))</f>
        <v>PULL_DOWN</v>
      </c>
      <c r="AH168" s="118" t="str">
        <f aca="false">IF($AU168="Z","TRISTATE",IF($AS168=$G168,"TRISTATE","NORMAL"))</f>
        <v>TRISTATE</v>
      </c>
      <c r="AI168" s="118" t="str">
        <f aca="false">IF(OR($AS168=$G168,$AT168="Output"),"DISABLE","ENABLE")</f>
        <v>DISABLE</v>
      </c>
      <c r="AJ168" s="136" t="str">
        <f aca="false">IF($AS168&lt;&gt;$H168,"N/A",IF($AU168="Drive 1", "1", IF($AU168="Drive 0", "0", "")))</f>
        <v>N/A</v>
      </c>
      <c r="AK168" s="121" t="n">
        <f aca="false">TRUE()</f>
        <v>1</v>
      </c>
      <c r="AL168" s="121" t="n">
        <f aca="false">TRUE()</f>
        <v>1</v>
      </c>
      <c r="AM168" s="121" t="n">
        <f aca="false">TRUE()</f>
        <v>1</v>
      </c>
      <c r="AN168" s="121" t="n">
        <f aca="false">TRUE()</f>
        <v>1</v>
      </c>
      <c r="AO168" s="121" t="n">
        <f aca="false">TRUE()</f>
        <v>1</v>
      </c>
      <c r="AP168" s="121" t="n">
        <f aca="false">TRUE()</f>
        <v>1</v>
      </c>
      <c r="AQ168" s="121" t="n">
        <f aca="false">TRUE()</f>
        <v>1</v>
      </c>
      <c r="AR168" s="122" t="str">
        <f aca="false">IF(AND($AK168:$AQ168), "VALID", "INVALID")</f>
        <v>VALID</v>
      </c>
      <c r="AS168" s="238" t="s">
        <v>1223</v>
      </c>
      <c r="AT168" s="138" t="s">
        <v>132</v>
      </c>
      <c r="AU168" s="125"/>
      <c r="AV168" s="139"/>
      <c r="AW168" s="139"/>
      <c r="AX168" s="139"/>
      <c r="AY168" s="125"/>
      <c r="AZ168" s="125"/>
      <c r="BA168" s="140"/>
      <c r="BB168" s="139"/>
      <c r="BC168" s="141" t="s">
        <v>133</v>
      </c>
      <c r="BD168" s="46" t="s">
        <v>24</v>
      </c>
    </row>
    <row r="169" customFormat="false" ht="12.95" hidden="true" customHeight="true" outlineLevel="0" collapsed="false">
      <c r="A169" s="131"/>
      <c r="B169" s="132"/>
      <c r="C169" s="132"/>
      <c r="D169" s="133" t="s">
        <v>1226</v>
      </c>
      <c r="E169" s="134" t="s">
        <v>1227</v>
      </c>
      <c r="F169" s="134" t="s">
        <v>767</v>
      </c>
      <c r="G169" s="108" t="s">
        <v>1228</v>
      </c>
      <c r="H169" s="109" t="s">
        <v>1229</v>
      </c>
      <c r="I169" s="110"/>
      <c r="J169" s="110"/>
      <c r="K169" s="110"/>
      <c r="L169" s="111"/>
      <c r="M169" s="109" t="s">
        <v>95</v>
      </c>
      <c r="N169" s="110"/>
      <c r="O169" s="110"/>
      <c r="P169" s="110"/>
      <c r="Q169" s="111"/>
      <c r="R169" s="222" t="s">
        <v>1216</v>
      </c>
      <c r="S169" s="107" t="s">
        <v>1217</v>
      </c>
      <c r="T169" s="107" t="s">
        <v>99</v>
      </c>
      <c r="U169" s="107" t="s">
        <v>100</v>
      </c>
      <c r="V169" s="114" t="s">
        <v>99</v>
      </c>
      <c r="W169" s="114" t="s">
        <v>1230</v>
      </c>
      <c r="X169" s="106" t="s">
        <v>1219</v>
      </c>
      <c r="Y169" s="115"/>
      <c r="Z169" s="115"/>
      <c r="AA169" s="106" t="s">
        <v>103</v>
      </c>
      <c r="AB169" s="106" t="n">
        <f aca="false">FALSE()</f>
        <v>0</v>
      </c>
      <c r="AC169" s="106"/>
      <c r="AD169" s="106"/>
      <c r="AE169" s="116" t="str">
        <f aca="false">IF(OR($AS169="",$AS169=$G169),$V169,IF($AS169=$H169,SUBSTITUTE(SUBSTITUTE($AS169,"GPIO3_","GPIO_"),".0",""),IF($AS169=$I169,$R169,IF($AS169=$J169,$S169,IF($AS169=$K169,$T169,IF($AS169=$L169,$U169,"INVALID"))))))</f>
        <v>RSVD2</v>
      </c>
      <c r="AF169" s="135"/>
      <c r="AG169" s="118" t="str">
        <f aca="false">IF(AND(OR($AU169="Int PU",$AU169="Int PD"),OR(AND($AY169&lt;&gt;"",$AY169&lt;&gt;"0"),AND($AZ169&lt;&gt;"",$AZ169&lt;&gt;"0"))),"INVALID",IF(OR($AS169=$G169,$AU169="Int PD"),"PULL_DOWN",IF(OR($AU169="Int PU",AND($AF169="YES",OR($AY169="",$AY169="0"),OR($AZ169="",$AZ169="0"),OR($AT169="Input",$AT169="Bidirectional"))),"PULL_UP","NORMAL")))</f>
        <v>PULL_DOWN</v>
      </c>
      <c r="AH169" s="118" t="str">
        <f aca="false">IF($AU169="Z","TRISTATE",IF($AS169=$G169,"TRISTATE","NORMAL"))</f>
        <v>TRISTATE</v>
      </c>
      <c r="AI169" s="118" t="str">
        <f aca="false">IF(OR($AS169=$G169,$AT169="Output"),"DISABLE","ENABLE")</f>
        <v>DISABLE</v>
      </c>
      <c r="AJ169" s="136" t="str">
        <f aca="false">IF($AS169&lt;&gt;$H169,"N/A",IF($AU169="Drive 1", "1", IF($AU169="Drive 0", "0", "")))</f>
        <v>N/A</v>
      </c>
      <c r="AK169" s="121" t="n">
        <f aca="false">TRUE()</f>
        <v>1</v>
      </c>
      <c r="AL169" s="121" t="n">
        <f aca="false">TRUE()</f>
        <v>1</v>
      </c>
      <c r="AM169" s="121" t="n">
        <f aca="false">TRUE()</f>
        <v>1</v>
      </c>
      <c r="AN169" s="121" t="n">
        <f aca="false">TRUE()</f>
        <v>1</v>
      </c>
      <c r="AO169" s="121" t="n">
        <f aca="false">TRUE()</f>
        <v>1</v>
      </c>
      <c r="AP169" s="121" t="n">
        <f aca="false">TRUE()</f>
        <v>1</v>
      </c>
      <c r="AQ169" s="121" t="n">
        <f aca="false">TRUE()</f>
        <v>1</v>
      </c>
      <c r="AR169" s="122" t="str">
        <f aca="false">IF(AND($AK169:$AQ169), "VALID", "INVALID")</f>
        <v>VALID</v>
      </c>
      <c r="AS169" s="238" t="s">
        <v>1228</v>
      </c>
      <c r="AT169" s="138" t="s">
        <v>132</v>
      </c>
      <c r="AU169" s="125"/>
      <c r="AV169" s="139"/>
      <c r="AW169" s="139"/>
      <c r="AX169" s="139"/>
      <c r="AY169" s="125"/>
      <c r="AZ169" s="125"/>
      <c r="BA169" s="140"/>
      <c r="BB169" s="139"/>
      <c r="BC169" s="141" t="s">
        <v>133</v>
      </c>
      <c r="BD169" s="46" t="s">
        <v>24</v>
      </c>
    </row>
    <row r="170" customFormat="false" ht="12.95" hidden="true" customHeight="true" outlineLevel="0" collapsed="false">
      <c r="A170" s="131"/>
      <c r="B170" s="132"/>
      <c r="C170" s="132"/>
      <c r="D170" s="133" t="s">
        <v>1231</v>
      </c>
      <c r="E170" s="134" t="s">
        <v>1232</v>
      </c>
      <c r="F170" s="134" t="s">
        <v>1233</v>
      </c>
      <c r="G170" s="108" t="s">
        <v>1234</v>
      </c>
      <c r="H170" s="109" t="s">
        <v>1235</v>
      </c>
      <c r="I170" s="110"/>
      <c r="J170" s="110"/>
      <c r="K170" s="110"/>
      <c r="L170" s="111"/>
      <c r="M170" s="109" t="s">
        <v>95</v>
      </c>
      <c r="N170" s="110"/>
      <c r="O170" s="110"/>
      <c r="P170" s="110"/>
      <c r="Q170" s="111"/>
      <c r="R170" s="222" t="s">
        <v>1216</v>
      </c>
      <c r="S170" s="107" t="s">
        <v>1217</v>
      </c>
      <c r="T170" s="107" t="s">
        <v>99</v>
      </c>
      <c r="U170" s="107" t="s">
        <v>100</v>
      </c>
      <c r="V170" s="114" t="s">
        <v>99</v>
      </c>
      <c r="W170" s="114" t="s">
        <v>1236</v>
      </c>
      <c r="X170" s="106" t="s">
        <v>1219</v>
      </c>
      <c r="Y170" s="115"/>
      <c r="Z170" s="115"/>
      <c r="AA170" s="106" t="s">
        <v>103</v>
      </c>
      <c r="AB170" s="106" t="n">
        <f aca="false">FALSE()</f>
        <v>0</v>
      </c>
      <c r="AC170" s="106"/>
      <c r="AD170" s="106"/>
      <c r="AE170" s="116" t="str">
        <f aca="false">IF(OR($AS170="",$AS170=$G170),$V170,IF($AS170=$H170,SUBSTITUTE(SUBSTITUTE($AS170,"GPIO3_","GPIO_"),".0",""),IF($AS170=$I170,$R170,IF($AS170=$J170,$S170,IF($AS170=$K170,$T170,IF($AS170=$L170,$U170,"INVALID"))))))</f>
        <v>RSVD2</v>
      </c>
      <c r="AF170" s="135"/>
      <c r="AG170" s="118" t="str">
        <f aca="false">IF(AND(OR($AU170="Int PU",$AU170="Int PD"),OR(AND($AY170&lt;&gt;"",$AY170&lt;&gt;"0"),AND($AZ170&lt;&gt;"",$AZ170&lt;&gt;"0"))),"INVALID",IF(OR($AS170=$G170,$AU170="Int PD"),"PULL_DOWN",IF(OR($AU170="Int PU",AND($AF170="YES",OR($AY170="",$AY170="0"),OR($AZ170="",$AZ170="0"),OR($AT170="Input",$AT170="Bidirectional"))),"PULL_UP","NORMAL")))</f>
        <v>PULL_DOWN</v>
      </c>
      <c r="AH170" s="118" t="str">
        <f aca="false">IF($AU170="Z","TRISTATE",IF($AS170=$G170,"TRISTATE","NORMAL"))</f>
        <v>TRISTATE</v>
      </c>
      <c r="AI170" s="118" t="str">
        <f aca="false">IF(OR($AS170=$G170,$AT170="Output"),"DISABLE","ENABLE")</f>
        <v>DISABLE</v>
      </c>
      <c r="AJ170" s="136" t="str">
        <f aca="false">IF($AS170&lt;&gt;$H170,"N/A",IF($AU170="Drive 1", "1", IF($AU170="Drive 0", "0", "")))</f>
        <v>N/A</v>
      </c>
      <c r="AK170" s="121" t="n">
        <f aca="false">TRUE()</f>
        <v>1</v>
      </c>
      <c r="AL170" s="121" t="n">
        <f aca="false">TRUE()</f>
        <v>1</v>
      </c>
      <c r="AM170" s="121" t="n">
        <f aca="false">TRUE()</f>
        <v>1</v>
      </c>
      <c r="AN170" s="121" t="n">
        <f aca="false">TRUE()</f>
        <v>1</v>
      </c>
      <c r="AO170" s="121" t="n">
        <f aca="false">TRUE()</f>
        <v>1</v>
      </c>
      <c r="AP170" s="121" t="n">
        <f aca="false">TRUE()</f>
        <v>1</v>
      </c>
      <c r="AQ170" s="121" t="n">
        <f aca="false">TRUE()</f>
        <v>1</v>
      </c>
      <c r="AR170" s="122" t="str">
        <f aca="false">IF(AND($AK170:$AQ170), "VALID", "INVALID")</f>
        <v>VALID</v>
      </c>
      <c r="AS170" s="238" t="s">
        <v>1234</v>
      </c>
      <c r="AT170" s="138" t="s">
        <v>132</v>
      </c>
      <c r="AU170" s="125"/>
      <c r="AV170" s="139"/>
      <c r="AW170" s="139"/>
      <c r="AX170" s="139"/>
      <c r="AY170" s="125"/>
      <c r="AZ170" s="125"/>
      <c r="BA170" s="140"/>
      <c r="BB170" s="139"/>
      <c r="BC170" s="141" t="s">
        <v>133</v>
      </c>
      <c r="BD170" s="46" t="s">
        <v>24</v>
      </c>
    </row>
    <row r="171" customFormat="false" ht="12.95" hidden="true" customHeight="true" outlineLevel="0" collapsed="false">
      <c r="A171" s="131"/>
      <c r="B171" s="132"/>
      <c r="C171" s="132"/>
      <c r="D171" s="133" t="s">
        <v>1237</v>
      </c>
      <c r="E171" s="134" t="s">
        <v>1238</v>
      </c>
      <c r="F171" s="134" t="s">
        <v>1064</v>
      </c>
      <c r="G171" s="108" t="s">
        <v>1239</v>
      </c>
      <c r="H171" s="109" t="s">
        <v>1240</v>
      </c>
      <c r="I171" s="110"/>
      <c r="J171" s="110"/>
      <c r="K171" s="110"/>
      <c r="L171" s="111"/>
      <c r="M171" s="109" t="s">
        <v>95</v>
      </c>
      <c r="N171" s="110"/>
      <c r="O171" s="110"/>
      <c r="P171" s="110"/>
      <c r="Q171" s="111"/>
      <c r="R171" s="222" t="s">
        <v>1241</v>
      </c>
      <c r="S171" s="107" t="s">
        <v>98</v>
      </c>
      <c r="T171" s="107" t="s">
        <v>99</v>
      </c>
      <c r="U171" s="107" t="s">
        <v>100</v>
      </c>
      <c r="V171" s="114" t="s">
        <v>98</v>
      </c>
      <c r="W171" s="114" t="s">
        <v>1242</v>
      </c>
      <c r="X171" s="106" t="s">
        <v>1219</v>
      </c>
      <c r="Y171" s="115" t="s">
        <v>1243</v>
      </c>
      <c r="Z171" s="115"/>
      <c r="AA171" s="106" t="s">
        <v>103</v>
      </c>
      <c r="AB171" s="106" t="n">
        <f aca="false">FALSE()</f>
        <v>0</v>
      </c>
      <c r="AC171" s="106"/>
      <c r="AD171" s="106"/>
      <c r="AE171" s="116" t="str">
        <f aca="false">IF(OR($AS171="",$AS171=$G171),$V171,IF($AS171=$H171,SUBSTITUTE(SUBSTITUTE($AS171,"GPIO3_","GPIO_"),".0",""),IF($AS171=$I171,$R171,IF($AS171=$J171,$S171,IF($AS171=$K171,$T171,IF($AS171=$L171,$U171,"INVALID"))))))</f>
        <v>RSVD1</v>
      </c>
      <c r="AF171" s="135"/>
      <c r="AG171" s="118" t="str">
        <f aca="false">IF(AND(OR($AU171="Int PU",$AU171="Int PD"),OR(AND($AY171&lt;&gt;"",$AY171&lt;&gt;"0"),AND($AZ171&lt;&gt;"",$AZ171&lt;&gt;"0"))),"INVALID",IF(OR($AS171=$G171,$AU171="Int PD"),"PULL_DOWN",IF(OR($AU171="Int PU",AND($AF171="YES",OR($AY171="",$AY171="0"),OR($AZ171="",$AZ171="0"),OR($AT171="Input",$AT171="Bidirectional"))),"PULL_UP","NORMAL")))</f>
        <v>PULL_DOWN</v>
      </c>
      <c r="AH171" s="118" t="str">
        <f aca="false">IF($AU171="Z","TRISTATE",IF($AS171=$G171,"TRISTATE","NORMAL"))</f>
        <v>TRISTATE</v>
      </c>
      <c r="AI171" s="118" t="str">
        <f aca="false">IF(OR($AS171=$G171,$AT171="Output"),"DISABLE","ENABLE")</f>
        <v>DISABLE</v>
      </c>
      <c r="AJ171" s="136" t="str">
        <f aca="false">IF($AS171&lt;&gt;$H171,"N/A",IF($AU171="Drive 1", "1", IF($AU171="Drive 0", "0", "")))</f>
        <v>N/A</v>
      </c>
      <c r="AK171" s="121" t="n">
        <f aca="false">TRUE()</f>
        <v>1</v>
      </c>
      <c r="AL171" s="121" t="n">
        <f aca="false">TRUE()</f>
        <v>1</v>
      </c>
      <c r="AM171" s="121" t="n">
        <f aca="false">TRUE()</f>
        <v>1</v>
      </c>
      <c r="AN171" s="121" t="n">
        <f aca="false">TRUE()</f>
        <v>1</v>
      </c>
      <c r="AO171" s="121" t="n">
        <f aca="false">TRUE()</f>
        <v>1</v>
      </c>
      <c r="AP171" s="121" t="n">
        <f aca="false">TRUE()</f>
        <v>1</v>
      </c>
      <c r="AQ171" s="121" t="n">
        <f aca="false">TRUE()</f>
        <v>1</v>
      </c>
      <c r="AR171" s="122" t="str">
        <f aca="false">IF(AND($AK171:$AQ171), "VALID", "INVALID")</f>
        <v>VALID</v>
      </c>
      <c r="AS171" s="237" t="s">
        <v>1239</v>
      </c>
      <c r="AT171" s="138" t="s">
        <v>132</v>
      </c>
      <c r="AU171" s="125"/>
      <c r="AV171" s="125" t="s">
        <v>191</v>
      </c>
      <c r="AW171" s="139"/>
      <c r="AX171" s="139"/>
      <c r="AY171" s="125"/>
      <c r="AZ171" s="125"/>
      <c r="BA171" s="140"/>
      <c r="BB171" s="139"/>
      <c r="BC171" s="141" t="s">
        <v>133</v>
      </c>
      <c r="BD171" s="46" t="s">
        <v>24</v>
      </c>
    </row>
    <row r="172" customFormat="false" ht="12.95" hidden="true" customHeight="true" outlineLevel="0" collapsed="false">
      <c r="A172" s="131"/>
      <c r="B172" s="132"/>
      <c r="C172" s="132"/>
      <c r="D172" s="133" t="s">
        <v>1244</v>
      </c>
      <c r="E172" s="134" t="s">
        <v>1245</v>
      </c>
      <c r="F172" s="134" t="s">
        <v>1246</v>
      </c>
      <c r="G172" s="108" t="s">
        <v>1247</v>
      </c>
      <c r="H172" s="109" t="s">
        <v>1248</v>
      </c>
      <c r="I172" s="110"/>
      <c r="J172" s="110"/>
      <c r="K172" s="110"/>
      <c r="L172" s="111"/>
      <c r="M172" s="109" t="s">
        <v>95</v>
      </c>
      <c r="N172" s="110"/>
      <c r="O172" s="110"/>
      <c r="P172" s="110"/>
      <c r="Q172" s="111"/>
      <c r="R172" s="107" t="s">
        <v>1241</v>
      </c>
      <c r="S172" s="107" t="s">
        <v>98</v>
      </c>
      <c r="T172" s="107" t="s">
        <v>99</v>
      </c>
      <c r="U172" s="107" t="s">
        <v>100</v>
      </c>
      <c r="V172" s="107" t="s">
        <v>98</v>
      </c>
      <c r="W172" s="114" t="s">
        <v>1249</v>
      </c>
      <c r="X172" s="106" t="s">
        <v>1219</v>
      </c>
      <c r="Y172" s="115"/>
      <c r="Z172" s="115"/>
      <c r="AA172" s="106" t="s">
        <v>103</v>
      </c>
      <c r="AB172" s="106" t="n">
        <f aca="false">FALSE()</f>
        <v>0</v>
      </c>
      <c r="AC172" s="106"/>
      <c r="AD172" s="106"/>
      <c r="AE172" s="116" t="str">
        <f aca="false">IF(OR($AS172="",$AS172=$G172),$V172,IF($AS172=$H172,SUBSTITUTE(SUBSTITUTE($AS172,"GPIO3_","GPIO_"),".0",""),IF($AS172=$I172,$R172,IF($AS172=$J172,$S172,IF($AS172=$K172,$T172,IF($AS172=$L172,$U172,"INVALID"))))))</f>
        <v>RSVD1</v>
      </c>
      <c r="AF172" s="135"/>
      <c r="AG172" s="118" t="str">
        <f aca="false">IF(AND(OR($AU172="Int PU",$AU172="Int PD"),OR(AND($AY172&lt;&gt;"",$AY172&lt;&gt;"0"),AND($AZ172&lt;&gt;"",$AZ172&lt;&gt;"0"))),"INVALID",IF(OR($AS172=$G172,$AU172="Int PD"),"PULL_DOWN",IF(OR($AU172="Int PU",AND($AF172="YES",OR($AY172="",$AY172="0"),OR($AZ172="",$AZ172="0"),OR($AT172="Input",$AT172="Bidirectional"))),"PULL_UP","NORMAL")))</f>
        <v>PULL_DOWN</v>
      </c>
      <c r="AH172" s="118" t="str">
        <f aca="false">IF($AU172="Z","TRISTATE",IF($AS172=$G172,"TRISTATE","NORMAL"))</f>
        <v>TRISTATE</v>
      </c>
      <c r="AI172" s="118" t="str">
        <f aca="false">IF(OR($AS172=$G172,$AT172="Output"),"DISABLE","ENABLE")</f>
        <v>DISABLE</v>
      </c>
      <c r="AJ172" s="136" t="str">
        <f aca="false">IF($AS172&lt;&gt;$H172,"N/A",IF($AU172="Drive 1", "1", IF($AU172="Drive 0", "0", "")))</f>
        <v>N/A</v>
      </c>
      <c r="AK172" s="121" t="n">
        <f aca="false">TRUE()</f>
        <v>1</v>
      </c>
      <c r="AL172" s="121" t="n">
        <f aca="false">TRUE()</f>
        <v>1</v>
      </c>
      <c r="AM172" s="121" t="n">
        <f aca="false">TRUE()</f>
        <v>1</v>
      </c>
      <c r="AN172" s="121" t="n">
        <f aca="false">TRUE()</f>
        <v>1</v>
      </c>
      <c r="AO172" s="121" t="n">
        <f aca="false">TRUE()</f>
        <v>1</v>
      </c>
      <c r="AP172" s="121" t="n">
        <f aca="false">TRUE()</f>
        <v>1</v>
      </c>
      <c r="AQ172" s="121" t="n">
        <f aca="false">TRUE()</f>
        <v>1</v>
      </c>
      <c r="AR172" s="122" t="str">
        <f aca="false">IF(AND($AK172:$AQ172), "VALID", "INVALID")</f>
        <v>VALID</v>
      </c>
      <c r="AS172" s="237" t="s">
        <v>1247</v>
      </c>
      <c r="AT172" s="138" t="s">
        <v>132</v>
      </c>
      <c r="AU172" s="125"/>
      <c r="AV172" s="139"/>
      <c r="AW172" s="139"/>
      <c r="AX172" s="139"/>
      <c r="AY172" s="125"/>
      <c r="AZ172" s="125"/>
      <c r="BA172" s="140"/>
      <c r="BB172" s="139"/>
      <c r="BC172" s="141" t="s">
        <v>133</v>
      </c>
      <c r="BD172" s="46" t="s">
        <v>24</v>
      </c>
    </row>
    <row r="173" customFormat="false" ht="12.95" hidden="true" customHeight="true" outlineLevel="0" collapsed="false">
      <c r="A173" s="131"/>
      <c r="B173" s="132"/>
      <c r="C173" s="132"/>
      <c r="D173" s="133" t="s">
        <v>1250</v>
      </c>
      <c r="E173" s="134" t="s">
        <v>1251</v>
      </c>
      <c r="F173" s="134" t="s">
        <v>1252</v>
      </c>
      <c r="G173" s="108" t="s">
        <v>1253</v>
      </c>
      <c r="H173" s="109" t="s">
        <v>1254</v>
      </c>
      <c r="I173" s="110"/>
      <c r="J173" s="110"/>
      <c r="K173" s="110"/>
      <c r="L173" s="111"/>
      <c r="M173" s="109" t="s">
        <v>95</v>
      </c>
      <c r="N173" s="110"/>
      <c r="O173" s="110"/>
      <c r="P173" s="110"/>
      <c r="Q173" s="111"/>
      <c r="R173" s="107" t="s">
        <v>1241</v>
      </c>
      <c r="S173" s="107" t="s">
        <v>98</v>
      </c>
      <c r="T173" s="107" t="s">
        <v>99</v>
      </c>
      <c r="U173" s="107" t="s">
        <v>100</v>
      </c>
      <c r="V173" s="107" t="s">
        <v>98</v>
      </c>
      <c r="W173" s="114" t="s">
        <v>1255</v>
      </c>
      <c r="X173" s="106" t="s">
        <v>1219</v>
      </c>
      <c r="Y173" s="115" t="s">
        <v>1256</v>
      </c>
      <c r="Z173" s="115"/>
      <c r="AA173" s="106" t="s">
        <v>103</v>
      </c>
      <c r="AB173" s="106" t="n">
        <f aca="false">FALSE()</f>
        <v>0</v>
      </c>
      <c r="AC173" s="106"/>
      <c r="AD173" s="106"/>
      <c r="AE173" s="116" t="str">
        <f aca="false">IF(OR($AS173="",$AS173=$G173),$V173,IF($AS173=$H173,SUBSTITUTE(SUBSTITUTE($AS173,"GPIO3_","GPIO_"),".0",""),IF($AS173=$I173,$R173,IF($AS173=$J173,$S173,IF($AS173=$K173,$T173,IF($AS173=$L173,$U173,"INVALID"))))))</f>
        <v>RSVD1</v>
      </c>
      <c r="AF173" s="135"/>
      <c r="AG173" s="118" t="str">
        <f aca="false">IF(AND(OR($AU173="Int PU",$AU173="Int PD"),OR(AND($AY173&lt;&gt;"",$AY173&lt;&gt;"0"),AND($AZ173&lt;&gt;"",$AZ173&lt;&gt;"0"))),"INVALID",IF(OR($AS173=$G173,$AU173="Int PD"),"PULL_DOWN",IF(OR($AU173="Int PU",AND($AF173="YES",OR($AY173="",$AY173="0"),OR($AZ173="",$AZ173="0"),OR($AT173="Input",$AT173="Bidirectional"))),"PULL_UP","NORMAL")))</f>
        <v>PULL_DOWN</v>
      </c>
      <c r="AH173" s="118" t="str">
        <f aca="false">IF($AU173="Z","TRISTATE",IF($AS173=$G173,"TRISTATE","NORMAL"))</f>
        <v>TRISTATE</v>
      </c>
      <c r="AI173" s="118" t="str">
        <f aca="false">IF(OR($AS173=$G173,$AT173="Output"),"DISABLE","ENABLE")</f>
        <v>DISABLE</v>
      </c>
      <c r="AJ173" s="136" t="str">
        <f aca="false">IF($AS173&lt;&gt;$H173,"N/A",IF($AU173="Drive 1", "1", IF($AU173="Drive 0", "0", "")))</f>
        <v>N/A</v>
      </c>
      <c r="AK173" s="121" t="n">
        <f aca="false">TRUE()</f>
        <v>1</v>
      </c>
      <c r="AL173" s="121" t="n">
        <f aca="false">TRUE()</f>
        <v>1</v>
      </c>
      <c r="AM173" s="121" t="n">
        <f aca="false">TRUE()</f>
        <v>1</v>
      </c>
      <c r="AN173" s="121" t="n">
        <f aca="false">TRUE()</f>
        <v>1</v>
      </c>
      <c r="AO173" s="121" t="n">
        <f aca="false">TRUE()</f>
        <v>1</v>
      </c>
      <c r="AP173" s="121" t="n">
        <f aca="false">TRUE()</f>
        <v>1</v>
      </c>
      <c r="AQ173" s="121" t="n">
        <f aca="false">TRUE()</f>
        <v>1</v>
      </c>
      <c r="AR173" s="122" t="str">
        <f aca="false">IF(AND($AK173:$AQ173), "VALID", "INVALID")</f>
        <v>VALID</v>
      </c>
      <c r="AS173" s="237" t="s">
        <v>1253</v>
      </c>
      <c r="AT173" s="138" t="s">
        <v>132</v>
      </c>
      <c r="AU173" s="125"/>
      <c r="AV173" s="125" t="s">
        <v>191</v>
      </c>
      <c r="AW173" s="139"/>
      <c r="AX173" s="139"/>
      <c r="AY173" s="125"/>
      <c r="AZ173" s="125"/>
      <c r="BA173" s="140"/>
      <c r="BB173" s="139"/>
      <c r="BC173" s="141" t="s">
        <v>133</v>
      </c>
      <c r="BD173" s="46" t="s">
        <v>24</v>
      </c>
    </row>
    <row r="174" customFormat="false" ht="12.95" hidden="true" customHeight="true" outlineLevel="0" collapsed="false">
      <c r="A174" s="131"/>
      <c r="B174" s="132"/>
      <c r="C174" s="132"/>
      <c r="D174" s="133" t="s">
        <v>1257</v>
      </c>
      <c r="E174" s="134" t="s">
        <v>451</v>
      </c>
      <c r="F174" s="134" t="s">
        <v>1258</v>
      </c>
      <c r="G174" s="108" t="s">
        <v>1259</v>
      </c>
      <c r="H174" s="109" t="s">
        <v>1260</v>
      </c>
      <c r="I174" s="110"/>
      <c r="J174" s="110"/>
      <c r="K174" s="110"/>
      <c r="L174" s="111"/>
      <c r="M174" s="109" t="s">
        <v>95</v>
      </c>
      <c r="N174" s="110"/>
      <c r="O174" s="110"/>
      <c r="P174" s="110"/>
      <c r="Q174" s="111"/>
      <c r="R174" s="107" t="s">
        <v>1241</v>
      </c>
      <c r="S174" s="107" t="s">
        <v>98</v>
      </c>
      <c r="T174" s="107" t="s">
        <v>99</v>
      </c>
      <c r="U174" s="107" t="s">
        <v>100</v>
      </c>
      <c r="V174" s="114" t="s">
        <v>98</v>
      </c>
      <c r="W174" s="114" t="s">
        <v>1261</v>
      </c>
      <c r="X174" s="106" t="s">
        <v>1219</v>
      </c>
      <c r="Y174" s="115"/>
      <c r="Z174" s="115"/>
      <c r="AA174" s="106" t="s">
        <v>103</v>
      </c>
      <c r="AB174" s="106" t="n">
        <f aca="false">FALSE()</f>
        <v>0</v>
      </c>
      <c r="AC174" s="106"/>
      <c r="AD174" s="106"/>
      <c r="AE174" s="116" t="str">
        <f aca="false">IF(OR($AS174="",$AS174=$G174),$V174,IF($AS174=$H174,SUBSTITUTE(SUBSTITUTE($AS174,"GPIO3_","GPIO_"),".0",""),IF($AS174=$I174,$R174,IF($AS174=$J174,$S174,IF($AS174=$K174,$T174,IF($AS174=$L174,$U174,"INVALID"))))))</f>
        <v>RSVD1</v>
      </c>
      <c r="AF174" s="135"/>
      <c r="AG174" s="118" t="str">
        <f aca="false">IF(AND(OR($AU174="Int PU",$AU174="Int PD"),OR(AND($AY174&lt;&gt;"",$AY174&lt;&gt;"0"),AND($AZ174&lt;&gt;"",$AZ174&lt;&gt;"0"))),"INVALID",IF(OR($AS174=$G174,$AU174="Int PD"),"PULL_DOWN",IF(OR($AU174="Int PU",AND($AF174="YES",OR($AY174="",$AY174="0"),OR($AZ174="",$AZ174="0"),OR($AT174="Input",$AT174="Bidirectional"))),"PULL_UP","NORMAL")))</f>
        <v>PULL_DOWN</v>
      </c>
      <c r="AH174" s="118" t="str">
        <f aca="false">IF($AU174="Z","TRISTATE",IF($AS174=$G174,"TRISTATE","NORMAL"))</f>
        <v>TRISTATE</v>
      </c>
      <c r="AI174" s="118" t="str">
        <f aca="false">IF(OR($AS174=$G174,$AT174="Output"),"DISABLE","ENABLE")</f>
        <v>DISABLE</v>
      </c>
      <c r="AJ174" s="136" t="str">
        <f aca="false">IF($AS174&lt;&gt;$H174,"N/A",IF($AU174="Drive 1", "1", IF($AU174="Drive 0", "0", "")))</f>
        <v>N/A</v>
      </c>
      <c r="AK174" s="121" t="n">
        <f aca="false">TRUE()</f>
        <v>1</v>
      </c>
      <c r="AL174" s="121" t="n">
        <f aca="false">TRUE()</f>
        <v>1</v>
      </c>
      <c r="AM174" s="121" t="n">
        <f aca="false">TRUE()</f>
        <v>1</v>
      </c>
      <c r="AN174" s="121" t="n">
        <f aca="false">TRUE()</f>
        <v>1</v>
      </c>
      <c r="AO174" s="121" t="n">
        <f aca="false">TRUE()</f>
        <v>1</v>
      </c>
      <c r="AP174" s="121" t="n">
        <f aca="false">TRUE()</f>
        <v>1</v>
      </c>
      <c r="AQ174" s="121" t="n">
        <f aca="false">TRUE()</f>
        <v>1</v>
      </c>
      <c r="AR174" s="122" t="str">
        <f aca="false">IF(AND($AK174:$AQ174), "VALID", "INVALID")</f>
        <v>VALID</v>
      </c>
      <c r="AS174" s="237" t="s">
        <v>1259</v>
      </c>
      <c r="AT174" s="138" t="s">
        <v>132</v>
      </c>
      <c r="AU174" s="125"/>
      <c r="AV174" s="139"/>
      <c r="AW174" s="139"/>
      <c r="AX174" s="139"/>
      <c r="AY174" s="125"/>
      <c r="AZ174" s="125"/>
      <c r="BA174" s="140"/>
      <c r="BB174" s="139"/>
      <c r="BC174" s="141" t="s">
        <v>133</v>
      </c>
      <c r="BD174" s="46" t="s">
        <v>24</v>
      </c>
    </row>
    <row r="175" customFormat="false" ht="12.95" hidden="true" customHeight="true" outlineLevel="0" collapsed="false">
      <c r="A175" s="131"/>
      <c r="B175" s="132"/>
      <c r="C175" s="132"/>
      <c r="D175" s="133" t="s">
        <v>1262</v>
      </c>
      <c r="E175" s="134" t="s">
        <v>1263</v>
      </c>
      <c r="F175" s="134" t="s">
        <v>1264</v>
      </c>
      <c r="G175" s="108" t="s">
        <v>1265</v>
      </c>
      <c r="H175" s="109" t="s">
        <v>1266</v>
      </c>
      <c r="I175" s="110"/>
      <c r="J175" s="110"/>
      <c r="K175" s="110"/>
      <c r="L175" s="111"/>
      <c r="M175" s="109" t="s">
        <v>95</v>
      </c>
      <c r="N175" s="110"/>
      <c r="O175" s="110"/>
      <c r="P175" s="110"/>
      <c r="Q175" s="111"/>
      <c r="R175" s="107" t="s">
        <v>115</v>
      </c>
      <c r="S175" s="107" t="s">
        <v>98</v>
      </c>
      <c r="T175" s="107" t="s">
        <v>99</v>
      </c>
      <c r="U175" s="107" t="s">
        <v>100</v>
      </c>
      <c r="V175" s="114" t="s">
        <v>115</v>
      </c>
      <c r="W175" s="114" t="s">
        <v>1267</v>
      </c>
      <c r="X175" s="106" t="s">
        <v>1219</v>
      </c>
      <c r="Y175" s="115"/>
      <c r="Z175" s="115"/>
      <c r="AA175" s="106" t="s">
        <v>103</v>
      </c>
      <c r="AB175" s="106" t="n">
        <f aca="false">FALSE()</f>
        <v>0</v>
      </c>
      <c r="AC175" s="106"/>
      <c r="AD175" s="106"/>
      <c r="AE175" s="116" t="str">
        <f aca="false">IF(OR($AS175="",$AS175=$G175),$V175,IF($AS175=$H175,SUBSTITUTE(SUBSTITUTE($AS175,"GPIO3_","GPIO_"),".0",""),IF($AS175=$I175,$R175,IF($AS175=$J175,$S175,IF($AS175=$K175,$T175,IF($AS175=$L175,$U175,"INVALID"))))))</f>
        <v>RSVD0</v>
      </c>
      <c r="AF175" s="135"/>
      <c r="AG175" s="118" t="str">
        <f aca="false">IF(AND(OR($AU175="Int PU",$AU175="Int PD"),OR(AND($AY175&lt;&gt;"",$AY175&lt;&gt;"0"),AND($AZ175&lt;&gt;"",$AZ175&lt;&gt;"0"))),"INVALID",IF(OR($AS175=$G175,$AU175="Int PD"),"PULL_DOWN",IF(OR($AU175="Int PU",AND($AF175="YES",OR($AY175="",$AY175="0"),OR($AZ175="",$AZ175="0"),OR($AT175="Input",$AT175="Bidirectional"))),"PULL_UP","NORMAL")))</f>
        <v>PULL_DOWN</v>
      </c>
      <c r="AH175" s="118" t="str">
        <f aca="false">IF($AU175="Z","TRISTATE",IF($AS175=$G175,"TRISTATE","NORMAL"))</f>
        <v>TRISTATE</v>
      </c>
      <c r="AI175" s="118" t="str">
        <f aca="false">IF(OR($AS175=$G175,$AT175="Output"),"DISABLE","ENABLE")</f>
        <v>DISABLE</v>
      </c>
      <c r="AJ175" s="136" t="str">
        <f aca="false">IF($AS175&lt;&gt;$H175,"N/A",IF($AU175="Drive 1", "1", IF($AU175="Drive 0", "0", "")))</f>
        <v>N/A</v>
      </c>
      <c r="AK175" s="121" t="n">
        <f aca="false">TRUE()</f>
        <v>1</v>
      </c>
      <c r="AL175" s="121" t="n">
        <f aca="false">TRUE()</f>
        <v>1</v>
      </c>
      <c r="AM175" s="121" t="n">
        <f aca="false">TRUE()</f>
        <v>1</v>
      </c>
      <c r="AN175" s="121" t="n">
        <f aca="false">TRUE()</f>
        <v>1</v>
      </c>
      <c r="AO175" s="121" t="n">
        <f aca="false">TRUE()</f>
        <v>1</v>
      </c>
      <c r="AP175" s="121" t="n">
        <f aca="false">TRUE()</f>
        <v>1</v>
      </c>
      <c r="AQ175" s="121" t="n">
        <f aca="false">TRUE()</f>
        <v>1</v>
      </c>
      <c r="AR175" s="122" t="str">
        <f aca="false">IF(AND($AK175:$AQ175), "VALID", "INVALID")</f>
        <v>VALID</v>
      </c>
      <c r="AS175" s="237" t="s">
        <v>1265</v>
      </c>
      <c r="AT175" s="138" t="s">
        <v>132</v>
      </c>
      <c r="AU175" s="125"/>
      <c r="AV175" s="139"/>
      <c r="AW175" s="139"/>
      <c r="AX175" s="139"/>
      <c r="AY175" s="125"/>
      <c r="AZ175" s="125"/>
      <c r="BA175" s="140"/>
      <c r="BB175" s="139"/>
      <c r="BC175" s="141" t="s">
        <v>133</v>
      </c>
      <c r="BD175" s="46" t="s">
        <v>24</v>
      </c>
    </row>
    <row r="176" customFormat="false" ht="12.95" hidden="true" customHeight="true" outlineLevel="0" collapsed="false">
      <c r="A176" s="131"/>
      <c r="B176" s="132"/>
      <c r="C176" s="132"/>
      <c r="D176" s="133" t="s">
        <v>1268</v>
      </c>
      <c r="E176" s="134" t="s">
        <v>1269</v>
      </c>
      <c r="F176" s="134" t="s">
        <v>1038</v>
      </c>
      <c r="G176" s="108" t="s">
        <v>1270</v>
      </c>
      <c r="H176" s="109" t="s">
        <v>1271</v>
      </c>
      <c r="I176" s="110" t="s">
        <v>1272</v>
      </c>
      <c r="J176" s="110"/>
      <c r="K176" s="110"/>
      <c r="L176" s="111"/>
      <c r="M176" s="109" t="s">
        <v>95</v>
      </c>
      <c r="N176" s="110" t="s">
        <v>155</v>
      </c>
      <c r="O176" s="110"/>
      <c r="P176" s="110"/>
      <c r="Q176" s="111"/>
      <c r="R176" s="107" t="s">
        <v>935</v>
      </c>
      <c r="S176" s="107" t="s">
        <v>98</v>
      </c>
      <c r="T176" s="107" t="s">
        <v>99</v>
      </c>
      <c r="U176" s="107" t="s">
        <v>100</v>
      </c>
      <c r="V176" s="114" t="s">
        <v>98</v>
      </c>
      <c r="W176" s="114" t="s">
        <v>1273</v>
      </c>
      <c r="X176" s="106" t="s">
        <v>1219</v>
      </c>
      <c r="Y176" s="115" t="s">
        <v>1274</v>
      </c>
      <c r="Z176" s="115"/>
      <c r="AA176" s="106" t="s">
        <v>103</v>
      </c>
      <c r="AB176" s="106" t="n">
        <f aca="false">FALSE()</f>
        <v>0</v>
      </c>
      <c r="AC176" s="106"/>
      <c r="AD176" s="106"/>
      <c r="AE176" s="116" t="str">
        <f aca="false">IF(OR($AS176="",$AS176=$G176),$V176,IF($AS176=$H176,SUBSTITUTE(SUBSTITUTE($AS176,"GPIO3_","GPIO_"),".0",""),IF($AS176=$I176,$R176,IF($AS176=$J176,$S176,IF($AS176=$K176,$T176,IF($AS176=$L176,$U176,"INVALID"))))))</f>
        <v>RSVD1</v>
      </c>
      <c r="AF176" s="135"/>
      <c r="AG176" s="118" t="str">
        <f aca="false">IF(AND(OR($AU176="Int PU",$AU176="Int PD"),OR(AND($AY176&lt;&gt;"",$AY176&lt;&gt;"0"),AND($AZ176&lt;&gt;"",$AZ176&lt;&gt;"0"))),"INVALID",IF(OR($AS176=$G176,$AU176="Int PD"),"PULL_DOWN",IF(OR($AU176="Int PU",AND($AF176="YES",OR($AY176="",$AY176="0"),OR($AZ176="",$AZ176="0"),OR($AT176="Input",$AT176="Bidirectional"))),"PULL_UP","NORMAL")))</f>
        <v>PULL_DOWN</v>
      </c>
      <c r="AH176" s="118" t="str">
        <f aca="false">IF($AU176="Z","TRISTATE",IF($AS176=$G176,"TRISTATE","NORMAL"))</f>
        <v>TRISTATE</v>
      </c>
      <c r="AI176" s="118" t="str">
        <f aca="false">IF(OR($AS176=$G176,$AT176="Output"),"DISABLE","ENABLE")</f>
        <v>DISABLE</v>
      </c>
      <c r="AJ176" s="136" t="str">
        <f aca="false">IF($AS176&lt;&gt;$H176,"N/A",IF($AU176="Drive 1", "1", IF($AU176="Drive 0", "0", "")))</f>
        <v>N/A</v>
      </c>
      <c r="AK176" s="121" t="n">
        <f aca="false">TRUE()</f>
        <v>1</v>
      </c>
      <c r="AL176" s="121" t="n">
        <f aca="false">TRUE()</f>
        <v>1</v>
      </c>
      <c r="AM176" s="121" t="n">
        <f aca="false">TRUE()</f>
        <v>1</v>
      </c>
      <c r="AN176" s="121" t="n">
        <f aca="false">TRUE()</f>
        <v>1</v>
      </c>
      <c r="AO176" s="121" t="n">
        <f aca="false">TRUE()</f>
        <v>1</v>
      </c>
      <c r="AP176" s="121" t="n">
        <f aca="false">TRUE()</f>
        <v>1</v>
      </c>
      <c r="AQ176" s="121" t="n">
        <f aca="false">TRUE()</f>
        <v>1</v>
      </c>
      <c r="AR176" s="122" t="str">
        <f aca="false">IF(AND($AK176:$AQ176), "VALID", "INVALID")</f>
        <v>VALID</v>
      </c>
      <c r="AS176" s="237" t="s">
        <v>1270</v>
      </c>
      <c r="AT176" s="138" t="s">
        <v>132</v>
      </c>
      <c r="AU176" s="125"/>
      <c r="AV176" s="125" t="s">
        <v>191</v>
      </c>
      <c r="AW176" s="139"/>
      <c r="AX176" s="139"/>
      <c r="AY176" s="125"/>
      <c r="AZ176" s="125"/>
      <c r="BA176" s="140"/>
      <c r="BB176" s="139"/>
      <c r="BC176" s="141" t="s">
        <v>133</v>
      </c>
      <c r="BD176" s="46" t="s">
        <v>24</v>
      </c>
    </row>
    <row r="177" s="103" customFormat="true" ht="18" hidden="false" customHeight="true" outlineLevel="0" collapsed="false">
      <c r="A177" s="221" t="s">
        <v>1275</v>
      </c>
      <c r="B177" s="200"/>
      <c r="C177" s="200"/>
      <c r="D177" s="199" t="s">
        <v>1275</v>
      </c>
      <c r="E177" s="201"/>
      <c r="F177" s="201"/>
      <c r="G177" s="201"/>
      <c r="H177" s="202"/>
      <c r="I177" s="202"/>
      <c r="J177" s="202"/>
      <c r="K177" s="202"/>
      <c r="L177" s="202"/>
      <c r="M177" s="201"/>
      <c r="N177" s="201"/>
      <c r="O177" s="201"/>
      <c r="P177" s="201"/>
      <c r="Q177" s="201"/>
      <c r="R177" s="201"/>
      <c r="S177" s="201"/>
      <c r="T177" s="201"/>
      <c r="U177" s="201"/>
      <c r="V177" s="201"/>
      <c r="W177" s="201"/>
      <c r="X177" s="201"/>
      <c r="Y177" s="203"/>
      <c r="Z177" s="203"/>
      <c r="AA177" s="204"/>
      <c r="AB177" s="204"/>
      <c r="AC177" s="204"/>
      <c r="AD177" s="204"/>
      <c r="AE177" s="204"/>
      <c r="AF177" s="204"/>
      <c r="AG177" s="204"/>
      <c r="AH177" s="204"/>
      <c r="AI177" s="204"/>
      <c r="AJ177" s="204"/>
      <c r="AK177" s="204"/>
      <c r="AL177" s="204"/>
      <c r="AM177" s="204"/>
      <c r="AN177" s="204"/>
      <c r="AO177" s="204"/>
      <c r="AP177" s="204"/>
      <c r="AQ177" s="204"/>
      <c r="AR177" s="204"/>
      <c r="AS177" s="205"/>
      <c r="AT177" s="205"/>
      <c r="AU177" s="189"/>
      <c r="AV177" s="189"/>
      <c r="AW177" s="189"/>
      <c r="AX177" s="189"/>
      <c r="AY177" s="189"/>
      <c r="AZ177" s="189"/>
      <c r="BA177" s="189"/>
      <c r="BB177" s="101" t="s">
        <v>87</v>
      </c>
      <c r="BC177" s="235"/>
      <c r="BD177" s="236"/>
    </row>
    <row r="178" customFormat="false" ht="12.95" hidden="false" customHeight="true" outlineLevel="0" collapsed="false">
      <c r="A178" s="150" t="s">
        <v>1276</v>
      </c>
      <c r="B178" s="105" t="n">
        <v>89</v>
      </c>
      <c r="C178" s="105" t="n">
        <v>19</v>
      </c>
      <c r="D178" s="106" t="s">
        <v>180</v>
      </c>
      <c r="E178" s="107" t="s">
        <v>1277</v>
      </c>
      <c r="F178" s="107" t="s">
        <v>1278</v>
      </c>
      <c r="G178" s="108" t="s">
        <v>1279</v>
      </c>
      <c r="H178" s="109" t="s">
        <v>1280</v>
      </c>
      <c r="I178" s="110" t="s">
        <v>1281</v>
      </c>
      <c r="J178" s="110"/>
      <c r="K178" s="110"/>
      <c r="L178" s="111"/>
      <c r="M178" s="109" t="s">
        <v>95</v>
      </c>
      <c r="N178" s="110" t="s">
        <v>95</v>
      </c>
      <c r="O178" s="110"/>
      <c r="P178" s="110"/>
      <c r="Q178" s="111"/>
      <c r="R178" s="222" t="s">
        <v>1282</v>
      </c>
      <c r="S178" s="222" t="s">
        <v>98</v>
      </c>
      <c r="T178" s="107" t="s">
        <v>99</v>
      </c>
      <c r="U178" s="107" t="s">
        <v>100</v>
      </c>
      <c r="V178" s="113" t="s">
        <v>98</v>
      </c>
      <c r="W178" s="114" t="s">
        <v>1283</v>
      </c>
      <c r="X178" s="106" t="s">
        <v>1284</v>
      </c>
      <c r="Y178" s="115"/>
      <c r="Z178" s="115"/>
      <c r="AA178" s="106" t="s">
        <v>103</v>
      </c>
      <c r="AB178" s="106" t="n">
        <f aca="false">FALSE()</f>
        <v>0</v>
      </c>
      <c r="AC178" s="106"/>
      <c r="AD178" s="106"/>
      <c r="AE178" s="116" t="str">
        <f aca="false">IF(OR($AS178="",$AS178=$G178),$V178,IF($AS178=$H178,SUBSTITUTE(SUBSTITUTE($AS178,"GPIO3_","GPIO_"),".0",""),IF($AS178=$I178,$R178,IF($AS178=$J178,$S178,IF($AS178=$K178,$T178,IF($AS178=$L178,$U178,"INVALID"))))))</f>
        <v>GPIO_PC0</v>
      </c>
      <c r="AF178" s="135"/>
      <c r="AG178" s="118" t="str">
        <f aca="false">IF(AND(OR($AU178="Int PU",$AU178="Int PD"),OR(AND($AY178&lt;&gt;"",$AY178&lt;&gt;"0"),AND($AZ178&lt;&gt;"",$AZ178&lt;&gt;"0"))),"INVALID",IF(OR($AS178=$G178,$AU178="Int PD"),"PULL_DOWN",IF(OR($AU178="Int PU",AND($AF178="YES",OR($AY178="",$AY178="0"),OR($AZ178="",$AZ178="0"),OR($AT178="Input",$AT178="Bidirectional"))),"PULL_UP","NORMAL")))</f>
        <v>NORMAL</v>
      </c>
      <c r="AH178" s="118" t="str">
        <f aca="false">IF($AU178="Z","TRISTATE",IF($AS178=$G178,"TRISTATE","NORMAL"))</f>
        <v>NORMAL</v>
      </c>
      <c r="AI178" s="118" t="str">
        <f aca="false">IF(OR($AS178=$G178,$AT178="Output"),"DISABLE","ENABLE")</f>
        <v>ENABLE</v>
      </c>
      <c r="AJ178" s="136" t="str">
        <f aca="false">IF($AS178&lt;&gt;$H178,"N/A",IF($AU178="Drive 1", "1", IF($AU178="Drive 0", "0", "")))</f>
        <v>0</v>
      </c>
      <c r="AK178" s="121" t="n">
        <f aca="false">TRUE()</f>
        <v>1</v>
      </c>
      <c r="AL178" s="121" t="n">
        <f aca="false">TRUE()</f>
        <v>1</v>
      </c>
      <c r="AM178" s="121" t="n">
        <f aca="false">TRUE()</f>
        <v>1</v>
      </c>
      <c r="AN178" s="121" t="n">
        <f aca="false">TRUE()</f>
        <v>1</v>
      </c>
      <c r="AO178" s="121" t="n">
        <f aca="false">TRUE()</f>
        <v>1</v>
      </c>
      <c r="AP178" s="121" t="n">
        <f aca="false">TRUE()</f>
        <v>1</v>
      </c>
      <c r="AQ178" s="121" t="n">
        <f aca="false">TRUE()</f>
        <v>1</v>
      </c>
      <c r="AR178" s="122" t="str">
        <f aca="false">IF(AND($AK178:$AQ178), "VALID", "INVALID")</f>
        <v>VALID</v>
      </c>
      <c r="AS178" s="123" t="s">
        <v>1280</v>
      </c>
      <c r="AT178" s="124" t="s">
        <v>104</v>
      </c>
      <c r="AU178" s="125" t="s">
        <v>105</v>
      </c>
      <c r="AV178" s="139"/>
      <c r="AW178" s="139"/>
      <c r="AX178" s="139"/>
      <c r="AY178" s="127"/>
      <c r="AZ178" s="127"/>
      <c r="BA178" s="140"/>
      <c r="BB178" s="139"/>
      <c r="BC178" s="141" t="s">
        <v>1285</v>
      </c>
      <c r="BD178" s="151" t="s">
        <v>107</v>
      </c>
    </row>
    <row r="179" customFormat="false" ht="12.95" hidden="false" customHeight="true" outlineLevel="0" collapsed="false">
      <c r="A179" s="150" t="s">
        <v>1286</v>
      </c>
      <c r="B179" s="105" t="n">
        <v>93</v>
      </c>
      <c r="C179" s="105" t="n">
        <v>21</v>
      </c>
      <c r="D179" s="106" t="s">
        <v>193</v>
      </c>
      <c r="E179" s="107" t="s">
        <v>1287</v>
      </c>
      <c r="F179" s="107" t="s">
        <v>1288</v>
      </c>
      <c r="G179" s="108" t="s">
        <v>1289</v>
      </c>
      <c r="H179" s="109" t="s">
        <v>1290</v>
      </c>
      <c r="I179" s="110" t="s">
        <v>1291</v>
      </c>
      <c r="J179" s="110"/>
      <c r="K179" s="110"/>
      <c r="L179" s="111"/>
      <c r="M179" s="109" t="s">
        <v>95</v>
      </c>
      <c r="N179" s="110" t="s">
        <v>95</v>
      </c>
      <c r="O179" s="110"/>
      <c r="P179" s="110"/>
      <c r="Q179" s="111"/>
      <c r="R179" s="222" t="s">
        <v>1282</v>
      </c>
      <c r="S179" s="222" t="s">
        <v>98</v>
      </c>
      <c r="T179" s="107" t="s">
        <v>99</v>
      </c>
      <c r="U179" s="107" t="s">
        <v>100</v>
      </c>
      <c r="V179" s="114" t="s">
        <v>98</v>
      </c>
      <c r="W179" s="114" t="s">
        <v>1292</v>
      </c>
      <c r="X179" s="106" t="s">
        <v>1284</v>
      </c>
      <c r="Y179" s="115"/>
      <c r="Z179" s="115"/>
      <c r="AA179" s="106" t="s">
        <v>103</v>
      </c>
      <c r="AB179" s="106" t="n">
        <f aca="false">FALSE()</f>
        <v>0</v>
      </c>
      <c r="AC179" s="106"/>
      <c r="AD179" s="106"/>
      <c r="AE179" s="116" t="str">
        <f aca="false">IF(OR($AS179="",$AS179=$G179),$V179,IF($AS179=$H179,SUBSTITUTE(SUBSTITUTE($AS179,"GPIO3_","GPIO_"),".0",""),IF($AS179=$I179,$R179,IF($AS179=$J179,$S179,IF($AS179=$K179,$T179,IF($AS179=$L179,$U179,"INVALID"))))))</f>
        <v>GPIO_PC1</v>
      </c>
      <c r="AF179" s="135"/>
      <c r="AG179" s="118" t="str">
        <f aca="false">IF(AND(OR($AU179="Int PU",$AU179="Int PD"),OR(AND($AY179&lt;&gt;"",$AY179&lt;&gt;"0"),AND($AZ179&lt;&gt;"",$AZ179&lt;&gt;"0"))),"INVALID",IF(OR($AS179=$G179,$AU179="Int PD"),"PULL_DOWN",IF(OR($AU179="Int PU",AND($AF179="YES",OR($AY179="",$AY179="0"),OR($AZ179="",$AZ179="0"),OR($AT179="Input",$AT179="Bidirectional"))),"PULL_UP","NORMAL")))</f>
        <v>NORMAL</v>
      </c>
      <c r="AH179" s="118" t="str">
        <f aca="false">IF($AU179="Z","TRISTATE",IF($AS179=$G179,"TRISTATE","NORMAL"))</f>
        <v>NORMAL</v>
      </c>
      <c r="AI179" s="118" t="str">
        <f aca="false">IF(OR($AS179=$G179,$AT179="Output"),"DISABLE","ENABLE")</f>
        <v>ENABLE</v>
      </c>
      <c r="AJ179" s="136" t="str">
        <f aca="false">IF($AS179&lt;&gt;$H179,"N/A",IF($AU179="Drive 1", "1", IF($AU179="Drive 0", "0", "")))</f>
        <v>0</v>
      </c>
      <c r="AK179" s="121" t="n">
        <f aca="false">TRUE()</f>
        <v>1</v>
      </c>
      <c r="AL179" s="121" t="n">
        <f aca="false">TRUE()</f>
        <v>1</v>
      </c>
      <c r="AM179" s="121" t="n">
        <f aca="false">TRUE()</f>
        <v>1</v>
      </c>
      <c r="AN179" s="121" t="n">
        <f aca="false">TRUE()</f>
        <v>1</v>
      </c>
      <c r="AO179" s="121" t="n">
        <f aca="false">TRUE()</f>
        <v>1</v>
      </c>
      <c r="AP179" s="121" t="n">
        <f aca="false">TRUE()</f>
        <v>1</v>
      </c>
      <c r="AQ179" s="121" t="n">
        <f aca="false">TRUE()</f>
        <v>1</v>
      </c>
      <c r="AR179" s="122" t="str">
        <f aca="false">IF(AND($AK179:$AQ179), "VALID", "INVALID")</f>
        <v>VALID</v>
      </c>
      <c r="AS179" s="137" t="s">
        <v>1290</v>
      </c>
      <c r="AT179" s="138" t="s">
        <v>104</v>
      </c>
      <c r="AU179" s="125" t="s">
        <v>105</v>
      </c>
      <c r="AV179" s="139"/>
      <c r="AW179" s="139"/>
      <c r="AX179" s="139"/>
      <c r="AY179" s="125"/>
      <c r="AZ179" s="125"/>
      <c r="BA179" s="140"/>
      <c r="BB179" s="139"/>
      <c r="BC179" s="141" t="s">
        <v>1293</v>
      </c>
      <c r="BD179" s="151"/>
    </row>
    <row r="180" customFormat="false" ht="12.95" hidden="false" customHeight="true" outlineLevel="0" collapsed="false">
      <c r="A180" s="150" t="s">
        <v>1294</v>
      </c>
      <c r="B180" s="105" t="n">
        <v>91</v>
      </c>
      <c r="C180" s="105" t="n">
        <v>23</v>
      </c>
      <c r="D180" s="106" t="s">
        <v>202</v>
      </c>
      <c r="E180" s="107" t="s">
        <v>1295</v>
      </c>
      <c r="F180" s="107" t="s">
        <v>1296</v>
      </c>
      <c r="G180" s="108" t="s">
        <v>1297</v>
      </c>
      <c r="H180" s="109" t="s">
        <v>1298</v>
      </c>
      <c r="I180" s="110" t="s">
        <v>1299</v>
      </c>
      <c r="J180" s="110"/>
      <c r="K180" s="110"/>
      <c r="L180" s="111"/>
      <c r="M180" s="109" t="s">
        <v>95</v>
      </c>
      <c r="N180" s="110" t="s">
        <v>95</v>
      </c>
      <c r="O180" s="110"/>
      <c r="P180" s="110"/>
      <c r="Q180" s="111"/>
      <c r="R180" s="222" t="s">
        <v>1282</v>
      </c>
      <c r="S180" s="222" t="s">
        <v>98</v>
      </c>
      <c r="T180" s="107" t="s">
        <v>99</v>
      </c>
      <c r="U180" s="107" t="s">
        <v>100</v>
      </c>
      <c r="V180" s="114" t="s">
        <v>98</v>
      </c>
      <c r="W180" s="114" t="s">
        <v>1300</v>
      </c>
      <c r="X180" s="106" t="s">
        <v>1284</v>
      </c>
      <c r="Y180" s="115"/>
      <c r="Z180" s="115"/>
      <c r="AA180" s="106" t="s">
        <v>103</v>
      </c>
      <c r="AB180" s="106" t="n">
        <f aca="false">FALSE()</f>
        <v>0</v>
      </c>
      <c r="AC180" s="106"/>
      <c r="AD180" s="106"/>
      <c r="AE180" s="116" t="str">
        <f aca="false">IF(OR($AS180="",$AS180=$G180),$V180,IF($AS180=$H180,SUBSTITUTE(SUBSTITUTE($AS180,"GPIO3_","GPIO_"),".0",""),IF($AS180=$I180,$R180,IF($AS180=$J180,$S180,IF($AS180=$K180,$T180,IF($AS180=$L180,$U180,"INVALID"))))))</f>
        <v>GPIO_PC2</v>
      </c>
      <c r="AF180" s="135"/>
      <c r="AG180" s="118" t="str">
        <f aca="false">IF(AND(OR($AU180="Int PU",$AU180="Int PD"),OR(AND($AY180&lt;&gt;"",$AY180&lt;&gt;"0"),AND($AZ180&lt;&gt;"",$AZ180&lt;&gt;"0"))),"INVALID",IF(OR($AS180=$G180,$AU180="Int PD"),"PULL_DOWN",IF(OR($AU180="Int PU",AND($AF180="YES",OR($AY180="",$AY180="0"),OR($AZ180="",$AZ180="0"),OR($AT180="Input",$AT180="Bidirectional"))),"PULL_UP","NORMAL")))</f>
        <v>NORMAL</v>
      </c>
      <c r="AH180" s="118" t="str">
        <f aca="false">IF($AU180="Z","TRISTATE",IF($AS180=$G180,"TRISTATE","NORMAL"))</f>
        <v>NORMAL</v>
      </c>
      <c r="AI180" s="118" t="str">
        <f aca="false">IF(OR($AS180=$G180,$AT180="Output"),"DISABLE","ENABLE")</f>
        <v>ENABLE</v>
      </c>
      <c r="AJ180" s="136" t="str">
        <f aca="false">IF($AS180&lt;&gt;$H180,"N/A",IF($AU180="Drive 1", "1", IF($AU180="Drive 0", "0", "")))</f>
        <v>0</v>
      </c>
      <c r="AK180" s="121" t="n">
        <f aca="false">TRUE()</f>
        <v>1</v>
      </c>
      <c r="AL180" s="121" t="n">
        <f aca="false">TRUE()</f>
        <v>1</v>
      </c>
      <c r="AM180" s="121" t="n">
        <f aca="false">TRUE()</f>
        <v>1</v>
      </c>
      <c r="AN180" s="121" t="n">
        <f aca="false">TRUE()</f>
        <v>1</v>
      </c>
      <c r="AO180" s="121" t="n">
        <f aca="false">TRUE()</f>
        <v>1</v>
      </c>
      <c r="AP180" s="121" t="n">
        <f aca="false">TRUE()</f>
        <v>1</v>
      </c>
      <c r="AQ180" s="121" t="n">
        <f aca="false">TRUE()</f>
        <v>1</v>
      </c>
      <c r="AR180" s="122" t="str">
        <f aca="false">IF(AND($AK180:$AQ180), "VALID", "INVALID")</f>
        <v>VALID</v>
      </c>
      <c r="AS180" s="137" t="s">
        <v>1298</v>
      </c>
      <c r="AT180" s="138" t="s">
        <v>104</v>
      </c>
      <c r="AU180" s="125" t="s">
        <v>105</v>
      </c>
      <c r="AV180" s="139"/>
      <c r="AW180" s="139"/>
      <c r="AX180" s="139"/>
      <c r="AY180" s="125"/>
      <c r="AZ180" s="125"/>
      <c r="BA180" s="140"/>
      <c r="BB180" s="139"/>
      <c r="BC180" s="141" t="s">
        <v>1301</v>
      </c>
      <c r="BD180" s="151"/>
    </row>
    <row r="181" customFormat="false" ht="12.95" hidden="false" customHeight="true" outlineLevel="0" collapsed="false">
      <c r="A181" s="150" t="s">
        <v>1302</v>
      </c>
      <c r="B181" s="105" t="n">
        <v>95</v>
      </c>
      <c r="C181" s="105" t="n">
        <v>24</v>
      </c>
      <c r="D181" s="106" t="s">
        <v>1303</v>
      </c>
      <c r="E181" s="107" t="s">
        <v>1304</v>
      </c>
      <c r="F181" s="107" t="s">
        <v>1305</v>
      </c>
      <c r="G181" s="108" t="s">
        <v>1306</v>
      </c>
      <c r="H181" s="109" t="s">
        <v>1307</v>
      </c>
      <c r="I181" s="110" t="s">
        <v>1308</v>
      </c>
      <c r="J181" s="110"/>
      <c r="K181" s="110"/>
      <c r="L181" s="111"/>
      <c r="M181" s="109" t="s">
        <v>95</v>
      </c>
      <c r="N181" s="110" t="s">
        <v>95</v>
      </c>
      <c r="O181" s="110"/>
      <c r="P181" s="110"/>
      <c r="Q181" s="111"/>
      <c r="R181" s="222" t="s">
        <v>1282</v>
      </c>
      <c r="S181" s="222" t="s">
        <v>98</v>
      </c>
      <c r="T181" s="107" t="s">
        <v>99</v>
      </c>
      <c r="U181" s="107" t="s">
        <v>100</v>
      </c>
      <c r="V181" s="114" t="s">
        <v>98</v>
      </c>
      <c r="W181" s="114" t="s">
        <v>1309</v>
      </c>
      <c r="X181" s="106" t="s">
        <v>1284</v>
      </c>
      <c r="Y181" s="115"/>
      <c r="Z181" s="115"/>
      <c r="AA181" s="106" t="s">
        <v>131</v>
      </c>
      <c r="AB181" s="106" t="n">
        <f aca="false">FALSE()</f>
        <v>0</v>
      </c>
      <c r="AC181" s="106"/>
      <c r="AD181" s="106"/>
      <c r="AE181" s="116" t="str">
        <f aca="false">IF(OR($AS181="",$AS181=$G181),$V181,IF($AS181=$H181,SUBSTITUTE(SUBSTITUTE($AS181,"GPIO3_","GPIO_"),".0",""),IF($AS181=$I181,$R181,IF($AS181=$J181,$S181,IF($AS181=$K181,$T181,IF($AS181=$L181,$U181,"INVALID"))))))</f>
        <v>GPIO_PC3</v>
      </c>
      <c r="AF181" s="135"/>
      <c r="AG181" s="118" t="str">
        <f aca="false">IF(AND(OR($AU181="Int PU",$AU181="Int PD"),OR(AND($AY181&lt;&gt;"",$AY181&lt;&gt;"0"),AND($AZ181&lt;&gt;"",$AZ181&lt;&gt;"0"))),"INVALID",IF(OR($AS181=$G181,$AU181="Int PD"),"PULL_DOWN",IF(OR($AU181="Int PU",AND($AF181="YES",OR($AY181="",$AY181="0"),OR($AZ181="",$AZ181="0"),OR($AT181="Input",$AT181="Bidirectional"))),"PULL_UP","NORMAL")))</f>
        <v>NORMAL</v>
      </c>
      <c r="AH181" s="118" t="str">
        <f aca="false">IF($AU181="Z","TRISTATE",IF($AS181=$G181,"TRISTATE","NORMAL"))</f>
        <v>NORMAL</v>
      </c>
      <c r="AI181" s="118" t="str">
        <f aca="false">IF(OR($AS181=$G181,$AT181="Output"),"DISABLE","ENABLE")</f>
        <v>ENABLE</v>
      </c>
      <c r="AJ181" s="136" t="str">
        <f aca="false">IF($AS181&lt;&gt;$H181,"N/A",IF($AU181="Drive 1", "1", IF($AU181="Drive 0", "0", "")))</f>
        <v>0</v>
      </c>
      <c r="AK181" s="121" t="n">
        <f aca="false">TRUE()</f>
        <v>1</v>
      </c>
      <c r="AL181" s="121" t="n">
        <f aca="false">TRUE()</f>
        <v>1</v>
      </c>
      <c r="AM181" s="121" t="n">
        <f aca="false">TRUE()</f>
        <v>1</v>
      </c>
      <c r="AN181" s="121" t="n">
        <f aca="false">TRUE()</f>
        <v>1</v>
      </c>
      <c r="AO181" s="121" t="n">
        <f aca="false">TRUE()</f>
        <v>1</v>
      </c>
      <c r="AP181" s="121" t="n">
        <f aca="false">TRUE()</f>
        <v>1</v>
      </c>
      <c r="AQ181" s="121" t="n">
        <f aca="false">TRUE()</f>
        <v>1</v>
      </c>
      <c r="AR181" s="122" t="str">
        <f aca="false">IF(AND($AK181:$AQ181), "VALID", "INVALID")</f>
        <v>VALID</v>
      </c>
      <c r="AS181" s="137" t="s">
        <v>1307</v>
      </c>
      <c r="AT181" s="138" t="s">
        <v>104</v>
      </c>
      <c r="AU181" s="125" t="s">
        <v>105</v>
      </c>
      <c r="AV181" s="139"/>
      <c r="AW181" s="139"/>
      <c r="AX181" s="139"/>
      <c r="AY181" s="125"/>
      <c r="AZ181" s="125"/>
      <c r="BA181" s="140"/>
      <c r="BB181" s="139"/>
      <c r="BC181" s="141" t="s">
        <v>1310</v>
      </c>
      <c r="BD181" s="151"/>
    </row>
    <row r="182" customFormat="false" ht="15" hidden="false" customHeight="false" outlineLevel="0" collapsed="false">
      <c r="A182" s="150" t="s">
        <v>1311</v>
      </c>
      <c r="B182" s="105" t="n">
        <v>97</v>
      </c>
      <c r="C182" s="105" t="n">
        <v>26</v>
      </c>
      <c r="D182" s="106" t="s">
        <v>1312</v>
      </c>
      <c r="E182" s="107" t="s">
        <v>1313</v>
      </c>
      <c r="F182" s="107" t="s">
        <v>1314</v>
      </c>
      <c r="G182" s="108" t="s">
        <v>1315</v>
      </c>
      <c r="H182" s="109" t="s">
        <v>1316</v>
      </c>
      <c r="I182" s="110" t="s">
        <v>1317</v>
      </c>
      <c r="J182" s="110"/>
      <c r="K182" s="110"/>
      <c r="L182" s="111"/>
      <c r="M182" s="109" t="s">
        <v>95</v>
      </c>
      <c r="N182" s="110" t="s">
        <v>95</v>
      </c>
      <c r="O182" s="110"/>
      <c r="P182" s="110"/>
      <c r="Q182" s="111"/>
      <c r="R182" s="222" t="s">
        <v>1282</v>
      </c>
      <c r="S182" s="222" t="s">
        <v>98</v>
      </c>
      <c r="T182" s="107" t="s">
        <v>99</v>
      </c>
      <c r="U182" s="107" t="s">
        <v>100</v>
      </c>
      <c r="V182" s="114" t="s">
        <v>98</v>
      </c>
      <c r="W182" s="114" t="s">
        <v>1318</v>
      </c>
      <c r="X182" s="106" t="s">
        <v>1284</v>
      </c>
      <c r="Y182" s="115"/>
      <c r="Z182" s="115"/>
      <c r="AA182" s="106" t="s">
        <v>131</v>
      </c>
      <c r="AB182" s="106" t="n">
        <f aca="false">FALSE()</f>
        <v>0</v>
      </c>
      <c r="AC182" s="106"/>
      <c r="AD182" s="106"/>
      <c r="AE182" s="116" t="str">
        <f aca="false">IF(OR($AS182="",$AS182=$G182),$V182,IF($AS182=$H182,SUBSTITUTE(SUBSTITUTE($AS182,"GPIO3_","GPIO_"),".0",""),IF($AS182=$I182,$R182,IF($AS182=$J182,$S182,IF($AS182=$K182,$T182,IF($AS182=$L182,$U182,"INVALID"))))))</f>
        <v>GPIO_PC4</v>
      </c>
      <c r="AF182" s="135"/>
      <c r="AG182" s="118" t="str">
        <f aca="false">IF(AND(OR($AU182="Int PU",$AU182="Int PD"),OR(AND($AY182&lt;&gt;"",$AY182&lt;&gt;"0"),AND($AZ182&lt;&gt;"",$AZ182&lt;&gt;"0"))),"INVALID",IF(OR($AS182=$G182,$AU182="Int PD"),"PULL_DOWN",IF(OR($AU182="Int PU",AND($AF182="YES",OR($AY182="",$AY182="0"),OR($AZ182="",$AZ182="0"),OR($AT182="Input",$AT182="Bidirectional"))),"PULL_UP","NORMAL")))</f>
        <v>NORMAL</v>
      </c>
      <c r="AH182" s="118" t="str">
        <f aca="false">IF($AU182="Z","TRISTATE",IF($AS182=$G182,"TRISTATE","NORMAL"))</f>
        <v>NORMAL</v>
      </c>
      <c r="AI182" s="118" t="str">
        <f aca="false">IF(OR($AS182=$G182,$AT182="Output"),"DISABLE","ENABLE")</f>
        <v>ENABLE</v>
      </c>
      <c r="AJ182" s="136" t="str">
        <f aca="false">IF($AS182&lt;&gt;$H182,"N/A",IF($AU182="Drive 1", "1", IF($AU182="Drive 0", "0", "")))</f>
        <v>0</v>
      </c>
      <c r="AK182" s="121" t="n">
        <f aca="false">TRUE()</f>
        <v>1</v>
      </c>
      <c r="AL182" s="121" t="n">
        <f aca="false">TRUE()</f>
        <v>1</v>
      </c>
      <c r="AM182" s="121" t="n">
        <f aca="false">TRUE()</f>
        <v>1</v>
      </c>
      <c r="AN182" s="121" t="n">
        <f aca="false">TRUE()</f>
        <v>1</v>
      </c>
      <c r="AO182" s="121" t="n">
        <f aca="false">TRUE()</f>
        <v>1</v>
      </c>
      <c r="AP182" s="121" t="n">
        <f aca="false">TRUE()</f>
        <v>1</v>
      </c>
      <c r="AQ182" s="121" t="n">
        <f aca="false">TRUE()</f>
        <v>1</v>
      </c>
      <c r="AR182" s="122" t="str">
        <f aca="false">IF(AND($AK182:$AQ182), "VALID", "INVALID")</f>
        <v>VALID</v>
      </c>
      <c r="AS182" s="137" t="s">
        <v>1316</v>
      </c>
      <c r="AT182" s="138" t="s">
        <v>104</v>
      </c>
      <c r="AU182" s="125" t="s">
        <v>105</v>
      </c>
      <c r="AV182" s="139"/>
      <c r="AW182" s="139"/>
      <c r="AX182" s="139"/>
      <c r="AY182" s="125"/>
      <c r="AZ182" s="125"/>
      <c r="BA182" s="140"/>
      <c r="BB182" s="139"/>
      <c r="BC182" s="141" t="s">
        <v>1319</v>
      </c>
      <c r="BD182" s="151"/>
    </row>
    <row r="183" customFormat="false" ht="12.95" hidden="true" customHeight="true" outlineLevel="0" collapsed="false">
      <c r="A183" s="131"/>
      <c r="B183" s="132"/>
      <c r="C183" s="132"/>
      <c r="D183" s="133" t="s">
        <v>1320</v>
      </c>
      <c r="E183" s="134" t="s">
        <v>1321</v>
      </c>
      <c r="F183" s="134" t="s">
        <v>1322</v>
      </c>
      <c r="G183" s="108" t="s">
        <v>1323</v>
      </c>
      <c r="H183" s="109" t="s">
        <v>1324</v>
      </c>
      <c r="I183" s="110"/>
      <c r="J183" s="110"/>
      <c r="K183" s="110"/>
      <c r="L183" s="111"/>
      <c r="M183" s="109" t="s">
        <v>95</v>
      </c>
      <c r="N183" s="110"/>
      <c r="O183" s="110"/>
      <c r="P183" s="110"/>
      <c r="Q183" s="111"/>
      <c r="R183" s="222" t="s">
        <v>1325</v>
      </c>
      <c r="S183" s="222" t="s">
        <v>98</v>
      </c>
      <c r="T183" s="107" t="s">
        <v>99</v>
      </c>
      <c r="U183" s="107" t="s">
        <v>100</v>
      </c>
      <c r="V183" s="114" t="s">
        <v>98</v>
      </c>
      <c r="W183" s="114" t="s">
        <v>1326</v>
      </c>
      <c r="X183" s="106" t="s">
        <v>1284</v>
      </c>
      <c r="Y183" s="115"/>
      <c r="Z183" s="115"/>
      <c r="AA183" s="106" t="s">
        <v>103</v>
      </c>
      <c r="AB183" s="106" t="n">
        <f aca="false">FALSE()</f>
        <v>0</v>
      </c>
      <c r="AC183" s="106"/>
      <c r="AD183" s="106"/>
      <c r="AE183" s="116" t="str">
        <f aca="false">IF(OR($AS183="",$AS183=$G183),$V183,IF($AS183=$H183,SUBSTITUTE(SUBSTITUTE($AS183,"GPIO3_","GPIO_"),".0",""),IF($AS183=$I183,$R183,IF($AS183=$J183,$S183,IF($AS183=$K183,$T183,IF($AS183=$L183,$U183,"INVALID"))))))</f>
        <v>RSVD1</v>
      </c>
      <c r="AF183" s="135"/>
      <c r="AG183" s="118" t="str">
        <f aca="false">IF(AND(OR($AU183="Int PU",$AU183="Int PD"),OR(AND($AY183&lt;&gt;"",$AY183&lt;&gt;"0"),AND($AZ183&lt;&gt;"",$AZ183&lt;&gt;"0"))),"INVALID",IF(OR($AS183=$G183,$AU183="Int PD"),"PULL_DOWN",IF(OR($AU183="Int PU",AND($AF183="YES",OR($AY183="",$AY183="0"),OR($AZ183="",$AZ183="0"),OR($AT183="Input",$AT183="Bidirectional"))),"PULL_UP","NORMAL")))</f>
        <v>PULL_DOWN</v>
      </c>
      <c r="AH183" s="118" t="str">
        <f aca="false">IF($AU183="Z","TRISTATE",IF($AS183=$G183,"TRISTATE","NORMAL"))</f>
        <v>TRISTATE</v>
      </c>
      <c r="AI183" s="118" t="str">
        <f aca="false">IF(OR($AS183=$G183,$AT183="Output"),"DISABLE","ENABLE")</f>
        <v>DISABLE</v>
      </c>
      <c r="AJ183" s="136" t="str">
        <f aca="false">IF($AS183&lt;&gt;$H183,"N/A",IF($AU183="Drive 1", "1", IF($AU183="Drive 0", "0", "")))</f>
        <v>N/A</v>
      </c>
      <c r="AK183" s="121" t="n">
        <f aca="false">TRUE()</f>
        <v>1</v>
      </c>
      <c r="AL183" s="121" t="n">
        <f aca="false">TRUE()</f>
        <v>1</v>
      </c>
      <c r="AM183" s="121" t="n">
        <f aca="false">TRUE()</f>
        <v>1</v>
      </c>
      <c r="AN183" s="121" t="n">
        <f aca="false">TRUE()</f>
        <v>1</v>
      </c>
      <c r="AO183" s="121" t="n">
        <f aca="false">TRUE()</f>
        <v>1</v>
      </c>
      <c r="AP183" s="121" t="n">
        <f aca="false">TRUE()</f>
        <v>1</v>
      </c>
      <c r="AQ183" s="121" t="n">
        <f aca="false">TRUE()</f>
        <v>1</v>
      </c>
      <c r="AR183" s="122" t="str">
        <f aca="false">IF(AND($AK183:$AQ183), "VALID", "INVALID")</f>
        <v>VALID</v>
      </c>
      <c r="AS183" s="137" t="s">
        <v>1323</v>
      </c>
      <c r="AT183" s="138" t="s">
        <v>132</v>
      </c>
      <c r="AU183" s="125"/>
      <c r="AV183" s="139"/>
      <c r="AW183" s="139"/>
      <c r="AX183" s="139"/>
      <c r="AY183" s="125"/>
      <c r="AZ183" s="125"/>
      <c r="BA183" s="140"/>
      <c r="BB183" s="139"/>
      <c r="BC183" s="141" t="s">
        <v>133</v>
      </c>
      <c r="BD183" s="46" t="s">
        <v>24</v>
      </c>
    </row>
    <row r="184" customFormat="false" ht="12.95" hidden="true" customHeight="true" outlineLevel="0" collapsed="false">
      <c r="A184" s="131"/>
      <c r="B184" s="132"/>
      <c r="C184" s="132"/>
      <c r="D184" s="133" t="s">
        <v>1327</v>
      </c>
      <c r="E184" s="134" t="s">
        <v>1328</v>
      </c>
      <c r="F184" s="134" t="s">
        <v>1329</v>
      </c>
      <c r="G184" s="108" t="s">
        <v>1330</v>
      </c>
      <c r="H184" s="109" t="s">
        <v>1331</v>
      </c>
      <c r="I184" s="110"/>
      <c r="J184" s="110"/>
      <c r="K184" s="110"/>
      <c r="L184" s="111"/>
      <c r="M184" s="109" t="s">
        <v>95</v>
      </c>
      <c r="N184" s="110"/>
      <c r="O184" s="110"/>
      <c r="P184" s="110"/>
      <c r="Q184" s="111"/>
      <c r="R184" s="222" t="s">
        <v>1325</v>
      </c>
      <c r="S184" s="222" t="s">
        <v>98</v>
      </c>
      <c r="T184" s="107" t="s">
        <v>99</v>
      </c>
      <c r="U184" s="107" t="s">
        <v>100</v>
      </c>
      <c r="V184" s="114" t="s">
        <v>98</v>
      </c>
      <c r="W184" s="114" t="s">
        <v>1332</v>
      </c>
      <c r="X184" s="106" t="s">
        <v>1284</v>
      </c>
      <c r="Y184" s="115"/>
      <c r="Z184" s="115"/>
      <c r="AA184" s="106" t="s">
        <v>103</v>
      </c>
      <c r="AB184" s="106" t="n">
        <f aca="false">FALSE()</f>
        <v>0</v>
      </c>
      <c r="AC184" s="106"/>
      <c r="AD184" s="106"/>
      <c r="AE184" s="116" t="str">
        <f aca="false">IF(OR($AS184="",$AS184=$G184),$V184,IF($AS184=$H184,SUBSTITUTE(SUBSTITUTE($AS184,"GPIO3_","GPIO_"),".0",""),IF($AS184=$I184,$R184,IF($AS184=$J184,$S184,IF($AS184=$K184,$T184,IF($AS184=$L184,$U184,"INVALID"))))))</f>
        <v>RSVD1</v>
      </c>
      <c r="AF184" s="135"/>
      <c r="AG184" s="118" t="str">
        <f aca="false">IF(AND(OR($AU184="Int PU",$AU184="Int PD"),OR(AND($AY184&lt;&gt;"",$AY184&lt;&gt;"0"),AND($AZ184&lt;&gt;"",$AZ184&lt;&gt;"0"))),"INVALID",IF(OR($AS184=$G184,$AU184="Int PD"),"PULL_DOWN",IF(OR($AU184="Int PU",AND($AF184="YES",OR($AY184="",$AY184="0"),OR($AZ184="",$AZ184="0"),OR($AT184="Input",$AT184="Bidirectional"))),"PULL_UP","NORMAL")))</f>
        <v>PULL_DOWN</v>
      </c>
      <c r="AH184" s="118" t="str">
        <f aca="false">IF($AU184="Z","TRISTATE",IF($AS184=$G184,"TRISTATE","NORMAL"))</f>
        <v>TRISTATE</v>
      </c>
      <c r="AI184" s="118" t="str">
        <f aca="false">IF(OR($AS184=$G184,$AT184="Output"),"DISABLE","ENABLE")</f>
        <v>DISABLE</v>
      </c>
      <c r="AJ184" s="136" t="str">
        <f aca="false">IF($AS184&lt;&gt;$H184,"N/A",IF($AU184="Drive 1", "1", IF($AU184="Drive 0", "0", "")))</f>
        <v>N/A</v>
      </c>
      <c r="AK184" s="121" t="n">
        <f aca="false">TRUE()</f>
        <v>1</v>
      </c>
      <c r="AL184" s="121" t="n">
        <f aca="false">TRUE()</f>
        <v>1</v>
      </c>
      <c r="AM184" s="121" t="n">
        <f aca="false">TRUE()</f>
        <v>1</v>
      </c>
      <c r="AN184" s="121" t="n">
        <f aca="false">TRUE()</f>
        <v>1</v>
      </c>
      <c r="AO184" s="121" t="n">
        <f aca="false">TRUE()</f>
        <v>1</v>
      </c>
      <c r="AP184" s="121" t="n">
        <f aca="false">TRUE()</f>
        <v>1</v>
      </c>
      <c r="AQ184" s="121" t="n">
        <f aca="false">TRUE()</f>
        <v>1</v>
      </c>
      <c r="AR184" s="122" t="str">
        <f aca="false">IF(AND($AK184:$AQ184), "VALID", "INVALID")</f>
        <v>VALID</v>
      </c>
      <c r="AS184" s="137" t="s">
        <v>1330</v>
      </c>
      <c r="AT184" s="138" t="s">
        <v>132</v>
      </c>
      <c r="AU184" s="125"/>
      <c r="AV184" s="139"/>
      <c r="AW184" s="139"/>
      <c r="AX184" s="139"/>
      <c r="AY184" s="125"/>
      <c r="AZ184" s="125"/>
      <c r="BA184" s="140"/>
      <c r="BB184" s="139"/>
      <c r="BC184" s="141" t="s">
        <v>133</v>
      </c>
      <c r="BD184" s="46" t="s">
        <v>24</v>
      </c>
    </row>
    <row r="185" customFormat="false" ht="12.95" hidden="true" customHeight="true" outlineLevel="0" collapsed="false">
      <c r="A185" s="131"/>
      <c r="B185" s="132"/>
      <c r="C185" s="132"/>
      <c r="D185" s="133" t="s">
        <v>1333</v>
      </c>
      <c r="E185" s="134" t="s">
        <v>1334</v>
      </c>
      <c r="F185" s="134" t="s">
        <v>1328</v>
      </c>
      <c r="G185" s="108" t="s">
        <v>1335</v>
      </c>
      <c r="H185" s="109" t="s">
        <v>1336</v>
      </c>
      <c r="I185" s="110"/>
      <c r="J185" s="110"/>
      <c r="K185" s="110"/>
      <c r="L185" s="111"/>
      <c r="M185" s="109" t="s">
        <v>95</v>
      </c>
      <c r="N185" s="110"/>
      <c r="O185" s="110"/>
      <c r="P185" s="110"/>
      <c r="Q185" s="111"/>
      <c r="R185" s="222" t="s">
        <v>1325</v>
      </c>
      <c r="S185" s="222" t="s">
        <v>98</v>
      </c>
      <c r="T185" s="107" t="s">
        <v>99</v>
      </c>
      <c r="U185" s="107" t="s">
        <v>100</v>
      </c>
      <c r="V185" s="114" t="s">
        <v>98</v>
      </c>
      <c r="W185" s="114" t="s">
        <v>1337</v>
      </c>
      <c r="X185" s="106" t="s">
        <v>1284</v>
      </c>
      <c r="Y185" s="115"/>
      <c r="Z185" s="115"/>
      <c r="AA185" s="106" t="s">
        <v>103</v>
      </c>
      <c r="AB185" s="106" t="n">
        <f aca="false">FALSE()</f>
        <v>0</v>
      </c>
      <c r="AC185" s="106"/>
      <c r="AD185" s="106"/>
      <c r="AE185" s="116" t="str">
        <f aca="false">IF(OR($AS185="",$AS185=$G185),$V185,IF($AS185=$H185,SUBSTITUTE(SUBSTITUTE($AS185,"GPIO3_","GPIO_"),".0",""),IF($AS185=$I185,$R185,IF($AS185=$J185,$S185,IF($AS185=$K185,$T185,IF($AS185=$L185,$U185,"INVALID"))))))</f>
        <v>RSVD1</v>
      </c>
      <c r="AF185" s="135"/>
      <c r="AG185" s="118" t="str">
        <f aca="false">IF(AND(OR($AU185="Int PU",$AU185="Int PD"),OR(AND($AY185&lt;&gt;"",$AY185&lt;&gt;"0"),AND($AZ185&lt;&gt;"",$AZ185&lt;&gt;"0"))),"INVALID",IF(OR($AS185=$G185,$AU185="Int PD"),"PULL_DOWN",IF(OR($AU185="Int PU",AND($AF185="YES",OR($AY185="",$AY185="0"),OR($AZ185="",$AZ185="0"),OR($AT185="Input",$AT185="Bidirectional"))),"PULL_UP","NORMAL")))</f>
        <v>PULL_DOWN</v>
      </c>
      <c r="AH185" s="118" t="str">
        <f aca="false">IF($AU185="Z","TRISTATE",IF($AS185=$G185,"TRISTATE","NORMAL"))</f>
        <v>TRISTATE</v>
      </c>
      <c r="AI185" s="118" t="str">
        <f aca="false">IF(OR($AS185=$G185,$AT185="Output"),"DISABLE","ENABLE")</f>
        <v>DISABLE</v>
      </c>
      <c r="AJ185" s="136" t="str">
        <f aca="false">IF($AS185&lt;&gt;$H185,"N/A",IF($AU185="Drive 1", "1", IF($AU185="Drive 0", "0", "")))</f>
        <v>N/A</v>
      </c>
      <c r="AK185" s="121" t="n">
        <f aca="false">TRUE()</f>
        <v>1</v>
      </c>
      <c r="AL185" s="121" t="n">
        <f aca="false">TRUE()</f>
        <v>1</v>
      </c>
      <c r="AM185" s="121" t="n">
        <f aca="false">TRUE()</f>
        <v>1</v>
      </c>
      <c r="AN185" s="121" t="n">
        <f aca="false">TRUE()</f>
        <v>1</v>
      </c>
      <c r="AO185" s="121" t="n">
        <f aca="false">TRUE()</f>
        <v>1</v>
      </c>
      <c r="AP185" s="121" t="n">
        <f aca="false">TRUE()</f>
        <v>1</v>
      </c>
      <c r="AQ185" s="121" t="n">
        <f aca="false">TRUE()</f>
        <v>1</v>
      </c>
      <c r="AR185" s="122" t="str">
        <f aca="false">IF(AND($AK185:$AQ185), "VALID", "INVALID")</f>
        <v>VALID</v>
      </c>
      <c r="AS185" s="137" t="s">
        <v>1335</v>
      </c>
      <c r="AT185" s="138" t="s">
        <v>132</v>
      </c>
      <c r="AU185" s="125"/>
      <c r="AV185" s="139"/>
      <c r="AW185" s="139"/>
      <c r="AX185" s="139"/>
      <c r="AY185" s="125"/>
      <c r="AZ185" s="125"/>
      <c r="BA185" s="140"/>
      <c r="BB185" s="139"/>
      <c r="BC185" s="141" t="s">
        <v>133</v>
      </c>
      <c r="BD185" s="46" t="s">
        <v>24</v>
      </c>
    </row>
    <row r="186" customFormat="false" ht="12.95" hidden="true" customHeight="true" outlineLevel="0" collapsed="false">
      <c r="A186" s="131"/>
      <c r="B186" s="132"/>
      <c r="C186" s="132"/>
      <c r="D186" s="133" t="s">
        <v>1338</v>
      </c>
      <c r="E186" s="134" t="s">
        <v>1339</v>
      </c>
      <c r="F186" s="134" t="s">
        <v>1295</v>
      </c>
      <c r="G186" s="108" t="s">
        <v>1340</v>
      </c>
      <c r="H186" s="109" t="s">
        <v>1341</v>
      </c>
      <c r="I186" s="110"/>
      <c r="J186" s="110"/>
      <c r="K186" s="110"/>
      <c r="L186" s="111"/>
      <c r="M186" s="109" t="s">
        <v>95</v>
      </c>
      <c r="N186" s="110"/>
      <c r="O186" s="110"/>
      <c r="P186" s="110"/>
      <c r="Q186" s="111"/>
      <c r="R186" s="222" t="s">
        <v>1325</v>
      </c>
      <c r="S186" s="222" t="s">
        <v>98</v>
      </c>
      <c r="T186" s="107" t="s">
        <v>99</v>
      </c>
      <c r="U186" s="107" t="s">
        <v>100</v>
      </c>
      <c r="V186" s="114" t="s">
        <v>98</v>
      </c>
      <c r="W186" s="114" t="s">
        <v>1342</v>
      </c>
      <c r="X186" s="106" t="s">
        <v>1284</v>
      </c>
      <c r="Y186" s="115"/>
      <c r="Z186" s="115"/>
      <c r="AA186" s="106" t="s">
        <v>131</v>
      </c>
      <c r="AB186" s="106" t="n">
        <f aca="false">FALSE()</f>
        <v>0</v>
      </c>
      <c r="AC186" s="106"/>
      <c r="AD186" s="106"/>
      <c r="AE186" s="116" t="str">
        <f aca="false">IF(OR($AS186="",$AS186=$G186),$V186,IF($AS186=$H186,SUBSTITUTE(SUBSTITUTE($AS186,"GPIO3_","GPIO_"),".0",""),IF($AS186=$I186,$R186,IF($AS186=$J186,$S186,IF($AS186=$K186,$T186,IF($AS186=$L186,$U186,"INVALID"))))))</f>
        <v>RSVD1</v>
      </c>
      <c r="AF186" s="135"/>
      <c r="AG186" s="118" t="str">
        <f aca="false">IF(AND(OR($AU186="Int PU",$AU186="Int PD"),OR(AND($AY186&lt;&gt;"",$AY186&lt;&gt;"0"),AND($AZ186&lt;&gt;"",$AZ186&lt;&gt;"0"))),"INVALID",IF(OR($AS186=$G186,$AU186="Int PD"),"PULL_DOWN",IF(OR($AU186="Int PU",AND($AF186="YES",OR($AY186="",$AY186="0"),OR($AZ186="",$AZ186="0"),OR($AT186="Input",$AT186="Bidirectional"))),"PULL_UP","NORMAL")))</f>
        <v>PULL_DOWN</v>
      </c>
      <c r="AH186" s="118" t="str">
        <f aca="false">IF($AU186="Z","TRISTATE",IF($AS186=$G186,"TRISTATE","NORMAL"))</f>
        <v>TRISTATE</v>
      </c>
      <c r="AI186" s="118" t="str">
        <f aca="false">IF(OR($AS186=$G186,$AT186="Output"),"DISABLE","ENABLE")</f>
        <v>DISABLE</v>
      </c>
      <c r="AJ186" s="136" t="str">
        <f aca="false">IF($AS186&lt;&gt;$H186,"N/A",IF($AU186="Drive 1", "1", IF($AU186="Drive 0", "0", "")))</f>
        <v>N/A</v>
      </c>
      <c r="AK186" s="121" t="n">
        <f aca="false">TRUE()</f>
        <v>1</v>
      </c>
      <c r="AL186" s="121" t="n">
        <f aca="false">TRUE()</f>
        <v>1</v>
      </c>
      <c r="AM186" s="121" t="n">
        <f aca="false">TRUE()</f>
        <v>1</v>
      </c>
      <c r="AN186" s="121" t="n">
        <f aca="false">TRUE()</f>
        <v>1</v>
      </c>
      <c r="AO186" s="121" t="n">
        <f aca="false">TRUE()</f>
        <v>1</v>
      </c>
      <c r="AP186" s="121" t="n">
        <f aca="false">TRUE()</f>
        <v>1</v>
      </c>
      <c r="AQ186" s="121" t="n">
        <f aca="false">TRUE()</f>
        <v>1</v>
      </c>
      <c r="AR186" s="122" t="str">
        <f aca="false">IF(AND($AK186:$AQ186), "VALID", "INVALID")</f>
        <v>VALID</v>
      </c>
      <c r="AS186" s="137" t="s">
        <v>1340</v>
      </c>
      <c r="AT186" s="138" t="s">
        <v>132</v>
      </c>
      <c r="AU186" s="125"/>
      <c r="AV186" s="139"/>
      <c r="AW186" s="139"/>
      <c r="AX186" s="139"/>
      <c r="AY186" s="125"/>
      <c r="AZ186" s="125"/>
      <c r="BA186" s="140"/>
      <c r="BB186" s="139"/>
      <c r="BC186" s="141" t="s">
        <v>133</v>
      </c>
      <c r="BD186" s="46" t="s">
        <v>24</v>
      </c>
    </row>
    <row r="187" customFormat="false" ht="12.95" hidden="true" customHeight="true" outlineLevel="0" collapsed="false">
      <c r="A187" s="173" t="s">
        <v>1343</v>
      </c>
      <c r="B187" s="105" t="n">
        <v>99</v>
      </c>
      <c r="C187" s="105"/>
      <c r="D187" s="106" t="s">
        <v>1344</v>
      </c>
      <c r="E187" s="107" t="s">
        <v>1345</v>
      </c>
      <c r="F187" s="107" t="s">
        <v>1346</v>
      </c>
      <c r="G187" s="108" t="s">
        <v>1347</v>
      </c>
      <c r="H187" s="109" t="s">
        <v>1348</v>
      </c>
      <c r="I187" s="110" t="s">
        <v>1349</v>
      </c>
      <c r="J187" s="110" t="s">
        <v>1350</v>
      </c>
      <c r="K187" s="110"/>
      <c r="L187" s="111"/>
      <c r="M187" s="109" t="s">
        <v>95</v>
      </c>
      <c r="N187" s="110" t="s">
        <v>96</v>
      </c>
      <c r="O187" s="110" t="s">
        <v>95</v>
      </c>
      <c r="P187" s="110"/>
      <c r="Q187" s="111"/>
      <c r="R187" s="222" t="s">
        <v>1351</v>
      </c>
      <c r="S187" s="222" t="s">
        <v>1325</v>
      </c>
      <c r="T187" s="107" t="s">
        <v>99</v>
      </c>
      <c r="U187" s="107" t="s">
        <v>100</v>
      </c>
      <c r="V187" s="114" t="s">
        <v>99</v>
      </c>
      <c r="W187" s="114" t="s">
        <v>1352</v>
      </c>
      <c r="X187" s="106" t="s">
        <v>1284</v>
      </c>
      <c r="Y187" s="115"/>
      <c r="Z187" s="115" t="s">
        <v>1353</v>
      </c>
      <c r="AA187" s="106" t="s">
        <v>103</v>
      </c>
      <c r="AB187" s="106" t="n">
        <f aca="false">FALSE()</f>
        <v>0</v>
      </c>
      <c r="AC187" s="106"/>
      <c r="AD187" s="106"/>
      <c r="AE187" s="116" t="str">
        <f aca="false">IF(OR($AS187="",$AS187=$G187),$V187,IF($AS187=$H187,SUBSTITUTE(SUBSTITUTE($AS187,"GPIO3_","GPIO_"),".0",""),IF($AS187=$I187,$R187,IF($AS187=$J187,$S187,IF($AS187=$K187,$T187,IF($AS187=$L187,$U187,"INVALID"))))))</f>
        <v>UARTC</v>
      </c>
      <c r="AF187" s="135"/>
      <c r="AG187" s="118" t="str">
        <f aca="false">IF(AND(OR($AU187="Int PU",$AU187="Int PD"),OR(AND($AY187&lt;&gt;"",$AY187&lt;&gt;"0"),AND($AZ187&lt;&gt;"",$AZ187&lt;&gt;"0"))),"INVALID",IF(OR($AS187=$G187,$AU187="Int PD"),"PULL_DOWN",IF(OR($AU187="Int PU",AND($AF187="YES",OR($AY187="",$AY187="0"),OR($AZ187="",$AZ187="0"),OR($AT187="Input",$AT187="Bidirectional"))),"PULL_UP","NORMAL")))</f>
        <v>NORMAL</v>
      </c>
      <c r="AH187" s="118" t="str">
        <f aca="false">IF($AU187="Z","TRISTATE",IF($AS187=$G187,"TRISTATE","NORMAL"))</f>
        <v>NORMAL</v>
      </c>
      <c r="AI187" s="118" t="str">
        <f aca="false">IF(OR($AS187=$G187,$AT187="Output"),"DISABLE","ENABLE")</f>
        <v>DISABLE</v>
      </c>
      <c r="AJ187" s="136" t="str">
        <f aca="false">IF($AS187&lt;&gt;$H187,"N/A",IF($AU187="Drive 1", "1", IF($AU187="Drive 0", "0", "")))</f>
        <v>N/A</v>
      </c>
      <c r="AK187" s="121" t="n">
        <f aca="false">TRUE()</f>
        <v>1</v>
      </c>
      <c r="AL187" s="121" t="n">
        <f aca="false">TRUE()</f>
        <v>1</v>
      </c>
      <c r="AM187" s="121" t="n">
        <f aca="false">TRUE()</f>
        <v>1</v>
      </c>
      <c r="AN187" s="121" t="n">
        <f aca="false">TRUE()</f>
        <v>1</v>
      </c>
      <c r="AO187" s="121" t="n">
        <f aca="false">TRUE()</f>
        <v>1</v>
      </c>
      <c r="AP187" s="121" t="n">
        <f aca="false">TRUE()</f>
        <v>1</v>
      </c>
      <c r="AQ187" s="121" t="n">
        <f aca="false">TRUE()</f>
        <v>1</v>
      </c>
      <c r="AR187" s="122" t="str">
        <f aca="false">IF(AND($AK187:$AQ187), "VALID", "INVALID")</f>
        <v>VALID</v>
      </c>
      <c r="AS187" s="137" t="s">
        <v>1349</v>
      </c>
      <c r="AT187" s="138" t="s">
        <v>119</v>
      </c>
      <c r="AU187" s="125"/>
      <c r="AV187" s="139"/>
      <c r="AW187" s="139"/>
      <c r="AX187" s="139"/>
      <c r="AY187" s="125"/>
      <c r="AZ187" s="125"/>
      <c r="BA187" s="140"/>
      <c r="BB187" s="139"/>
      <c r="BC187" s="141" t="s">
        <v>1354</v>
      </c>
      <c r="BD187" s="151" t="s">
        <v>240</v>
      </c>
    </row>
    <row r="188" customFormat="false" ht="12.95" hidden="true" customHeight="true" outlineLevel="0" collapsed="false">
      <c r="A188" s="173" t="s">
        <v>1355</v>
      </c>
      <c r="B188" s="105" t="n">
        <v>101</v>
      </c>
      <c r="C188" s="105"/>
      <c r="D188" s="106" t="s">
        <v>1356</v>
      </c>
      <c r="E188" s="107" t="s">
        <v>1357</v>
      </c>
      <c r="F188" s="107" t="s">
        <v>1358</v>
      </c>
      <c r="G188" s="108" t="s">
        <v>1359</v>
      </c>
      <c r="H188" s="109" t="s">
        <v>1360</v>
      </c>
      <c r="I188" s="110" t="s">
        <v>1361</v>
      </c>
      <c r="J188" s="110" t="s">
        <v>1362</v>
      </c>
      <c r="K188" s="110"/>
      <c r="L188" s="111"/>
      <c r="M188" s="109" t="s">
        <v>95</v>
      </c>
      <c r="N188" s="110" t="s">
        <v>155</v>
      </c>
      <c r="O188" s="110" t="s">
        <v>95</v>
      </c>
      <c r="P188" s="110"/>
      <c r="Q188" s="111"/>
      <c r="R188" s="222" t="s">
        <v>1351</v>
      </c>
      <c r="S188" s="222" t="s">
        <v>1325</v>
      </c>
      <c r="T188" s="107" t="s">
        <v>99</v>
      </c>
      <c r="U188" s="107" t="s">
        <v>100</v>
      </c>
      <c r="V188" s="114" t="s">
        <v>99</v>
      </c>
      <c r="W188" s="114" t="s">
        <v>1363</v>
      </c>
      <c r="X188" s="106" t="s">
        <v>1284</v>
      </c>
      <c r="Y188" s="115"/>
      <c r="Z188" s="115"/>
      <c r="AA188" s="106" t="s">
        <v>103</v>
      </c>
      <c r="AB188" s="106" t="n">
        <f aca="false">FALSE()</f>
        <v>0</v>
      </c>
      <c r="AC188" s="106"/>
      <c r="AD188" s="106"/>
      <c r="AE188" s="116" t="str">
        <f aca="false">IF(OR($AS188="",$AS188=$G188),$V188,IF($AS188=$H188,SUBSTITUTE(SUBSTITUTE($AS188,"GPIO3_","GPIO_"),".0",""),IF($AS188=$I188,$R188,IF($AS188=$J188,$S188,IF($AS188=$K188,$T188,IF($AS188=$L188,$U188,"INVALID"))))))</f>
        <v>UARTC</v>
      </c>
      <c r="AF188" s="135"/>
      <c r="AG188" s="118" t="str">
        <f aca="false">IF(AND(OR($AU188="Int PU",$AU188="Int PD"),OR(AND($AY188&lt;&gt;"",$AY188&lt;&gt;"0"),AND($AZ188&lt;&gt;"",$AZ188&lt;&gt;"0"))),"INVALID",IF(OR($AS188=$G188,$AU188="Int PD"),"PULL_DOWN",IF(OR($AU188="Int PU",AND($AF188="YES",OR($AY188="",$AY188="0"),OR($AZ188="",$AZ188="0"),OR($AT188="Input",$AT188="Bidirectional"))),"PULL_UP","NORMAL")))</f>
        <v>NORMAL</v>
      </c>
      <c r="AH188" s="118" t="str">
        <f aca="false">IF($AU188="Z","TRISTATE",IF($AS188=$G188,"TRISTATE","NORMAL"))</f>
        <v>NORMAL</v>
      </c>
      <c r="AI188" s="118" t="str">
        <f aca="false">IF(OR($AS188=$G188,$AT188="Output"),"DISABLE","ENABLE")</f>
        <v>ENABLE</v>
      </c>
      <c r="AJ188" s="136" t="str">
        <f aca="false">IF($AS188&lt;&gt;$H188,"N/A",IF($AU188="Drive 1", "1", IF($AU188="Drive 0", "0", "")))</f>
        <v>N/A</v>
      </c>
      <c r="AK188" s="121" t="n">
        <f aca="false">TRUE()</f>
        <v>1</v>
      </c>
      <c r="AL188" s="121" t="n">
        <f aca="false">TRUE()</f>
        <v>1</v>
      </c>
      <c r="AM188" s="121" t="n">
        <f aca="false">TRUE()</f>
        <v>1</v>
      </c>
      <c r="AN188" s="121" t="n">
        <f aca="false">TRUE()</f>
        <v>1</v>
      </c>
      <c r="AO188" s="121" t="n">
        <f aca="false">TRUE()</f>
        <v>1</v>
      </c>
      <c r="AP188" s="121" t="n">
        <f aca="false">TRUE()</f>
        <v>1</v>
      </c>
      <c r="AQ188" s="121" t="n">
        <f aca="false">TRUE()</f>
        <v>1</v>
      </c>
      <c r="AR188" s="122" t="str">
        <f aca="false">IF(AND($AK188:$AQ188), "VALID", "INVALID")</f>
        <v>VALID</v>
      </c>
      <c r="AS188" s="137" t="s">
        <v>1361</v>
      </c>
      <c r="AT188" s="138" t="s">
        <v>104</v>
      </c>
      <c r="AU188" s="125"/>
      <c r="AV188" s="139"/>
      <c r="AW188" s="139"/>
      <c r="AX188" s="139"/>
      <c r="AY188" s="125"/>
      <c r="AZ188" s="125"/>
      <c r="BA188" s="140"/>
      <c r="BB188" s="139"/>
      <c r="BC188" s="141" t="s">
        <v>1364</v>
      </c>
      <c r="BD188" s="151"/>
    </row>
    <row r="189" customFormat="false" ht="12.95" hidden="true" customHeight="true" outlineLevel="0" collapsed="false">
      <c r="A189" s="173" t="s">
        <v>1365</v>
      </c>
      <c r="B189" s="105" t="n">
        <v>103</v>
      </c>
      <c r="C189" s="105"/>
      <c r="D189" s="106" t="s">
        <v>1366</v>
      </c>
      <c r="E189" s="107" t="s">
        <v>1367</v>
      </c>
      <c r="F189" s="107" t="s">
        <v>1368</v>
      </c>
      <c r="G189" s="108" t="s">
        <v>1369</v>
      </c>
      <c r="H189" s="109" t="s">
        <v>1370</v>
      </c>
      <c r="I189" s="110" t="s">
        <v>1371</v>
      </c>
      <c r="J189" s="110" t="s">
        <v>1372</v>
      </c>
      <c r="K189" s="110"/>
      <c r="L189" s="111"/>
      <c r="M189" s="109" t="s">
        <v>95</v>
      </c>
      <c r="N189" s="110" t="s">
        <v>96</v>
      </c>
      <c r="O189" s="110" t="s">
        <v>95</v>
      </c>
      <c r="P189" s="110"/>
      <c r="Q189" s="111"/>
      <c r="R189" s="222" t="s">
        <v>1351</v>
      </c>
      <c r="S189" s="222" t="s">
        <v>1325</v>
      </c>
      <c r="T189" s="107" t="s">
        <v>99</v>
      </c>
      <c r="U189" s="107" t="s">
        <v>100</v>
      </c>
      <c r="V189" s="114" t="s">
        <v>99</v>
      </c>
      <c r="W189" s="114" t="s">
        <v>1373</v>
      </c>
      <c r="X189" s="106" t="s">
        <v>1284</v>
      </c>
      <c r="Y189" s="115"/>
      <c r="Z189" s="115"/>
      <c r="AA189" s="106" t="s">
        <v>103</v>
      </c>
      <c r="AB189" s="106" t="n">
        <f aca="false">FALSE()</f>
        <v>0</v>
      </c>
      <c r="AC189" s="106"/>
      <c r="AD189" s="106"/>
      <c r="AE189" s="116" t="str">
        <f aca="false">IF(OR($AS189="",$AS189=$G189),$V189,IF($AS189=$H189,SUBSTITUTE(SUBSTITUTE($AS189,"GPIO3_","GPIO_"),".0",""),IF($AS189=$I189,$R189,IF($AS189=$J189,$S189,IF($AS189=$K189,$T189,IF($AS189=$L189,$U189,"INVALID"))))))</f>
        <v>UARTC</v>
      </c>
      <c r="AF189" s="135"/>
      <c r="AG189" s="118" t="str">
        <f aca="false">IF(AND(OR($AU189="Int PU",$AU189="Int PD"),OR(AND($AY189&lt;&gt;"",$AY189&lt;&gt;"0"),AND($AZ189&lt;&gt;"",$AZ189&lt;&gt;"0"))),"INVALID",IF(OR($AS189=$G189,$AU189="Int PD"),"PULL_DOWN",IF(OR($AU189="Int PU",AND($AF189="YES",OR($AY189="",$AY189="0"),OR($AZ189="",$AZ189="0"),OR($AT189="Input",$AT189="Bidirectional"))),"PULL_UP","NORMAL")))</f>
        <v>PULL_UP</v>
      </c>
      <c r="AH189" s="118" t="str">
        <f aca="false">IF($AU189="Z","TRISTATE",IF($AS189=$G189,"TRISTATE","NORMAL"))</f>
        <v>NORMAL</v>
      </c>
      <c r="AI189" s="118" t="str">
        <f aca="false">IF(OR($AS189=$G189,$AT189="Output"),"DISABLE","ENABLE")</f>
        <v>DISABLE</v>
      </c>
      <c r="AJ189" s="136" t="str">
        <f aca="false">IF($AS189&lt;&gt;$H189,"N/A",IF($AU189="Drive 1", "1", IF($AU189="Drive 0", "0", "")))</f>
        <v>N/A</v>
      </c>
      <c r="AK189" s="121" t="n">
        <f aca="false">TRUE()</f>
        <v>1</v>
      </c>
      <c r="AL189" s="121" t="n">
        <f aca="false">TRUE()</f>
        <v>1</v>
      </c>
      <c r="AM189" s="121" t="n">
        <f aca="false">TRUE()</f>
        <v>1</v>
      </c>
      <c r="AN189" s="121" t="n">
        <f aca="false">TRUE()</f>
        <v>1</v>
      </c>
      <c r="AO189" s="121" t="n">
        <f aca="false">TRUE()</f>
        <v>1</v>
      </c>
      <c r="AP189" s="121" t="n">
        <f aca="false">TRUE()</f>
        <v>1</v>
      </c>
      <c r="AQ189" s="121" t="n">
        <f aca="false">TRUE()</f>
        <v>1</v>
      </c>
      <c r="AR189" s="122" t="str">
        <f aca="false">IF(AND($AK189:$AQ189), "VALID", "INVALID")</f>
        <v>VALID</v>
      </c>
      <c r="AS189" s="137" t="s">
        <v>1371</v>
      </c>
      <c r="AT189" s="138" t="s">
        <v>119</v>
      </c>
      <c r="AU189" s="125" t="s">
        <v>478</v>
      </c>
      <c r="AV189" s="139"/>
      <c r="AW189" s="139"/>
      <c r="AX189" s="139"/>
      <c r="AY189" s="125"/>
      <c r="AZ189" s="125"/>
      <c r="BA189" s="140"/>
      <c r="BB189" s="139"/>
      <c r="BC189" s="141" t="s">
        <v>1374</v>
      </c>
      <c r="BD189" s="151"/>
    </row>
    <row r="190" customFormat="false" ht="12.95" hidden="true" customHeight="true" outlineLevel="0" collapsed="false">
      <c r="A190" s="173" t="s">
        <v>1375</v>
      </c>
      <c r="B190" s="105" t="n">
        <v>105</v>
      </c>
      <c r="C190" s="105"/>
      <c r="D190" s="106" t="s">
        <v>1376</v>
      </c>
      <c r="E190" s="107" t="s">
        <v>1377</v>
      </c>
      <c r="F190" s="107" t="s">
        <v>1378</v>
      </c>
      <c r="G190" s="108" t="s">
        <v>1379</v>
      </c>
      <c r="H190" s="109" t="s">
        <v>1380</v>
      </c>
      <c r="I190" s="110" t="s">
        <v>1381</v>
      </c>
      <c r="J190" s="110" t="s">
        <v>1382</v>
      </c>
      <c r="K190" s="110"/>
      <c r="L190" s="111"/>
      <c r="M190" s="109" t="s">
        <v>95</v>
      </c>
      <c r="N190" s="110" t="s">
        <v>155</v>
      </c>
      <c r="O190" s="110" t="s">
        <v>95</v>
      </c>
      <c r="P190" s="110"/>
      <c r="Q190" s="111"/>
      <c r="R190" s="222" t="s">
        <v>1351</v>
      </c>
      <c r="S190" s="222" t="s">
        <v>1325</v>
      </c>
      <c r="T190" s="107" t="s">
        <v>99</v>
      </c>
      <c r="U190" s="107" t="s">
        <v>100</v>
      </c>
      <c r="V190" s="114" t="s">
        <v>99</v>
      </c>
      <c r="W190" s="114" t="s">
        <v>1383</v>
      </c>
      <c r="X190" s="106" t="s">
        <v>1284</v>
      </c>
      <c r="Y190" s="115" t="s">
        <v>1384</v>
      </c>
      <c r="Z190" s="115"/>
      <c r="AA190" s="106" t="s">
        <v>131</v>
      </c>
      <c r="AB190" s="106" t="n">
        <f aca="false">FALSE()</f>
        <v>0</v>
      </c>
      <c r="AC190" s="106"/>
      <c r="AD190" s="106"/>
      <c r="AE190" s="116" t="str">
        <f aca="false">IF(OR($AS190="",$AS190=$G190),$V190,IF($AS190=$H190,SUBSTITUTE(SUBSTITUTE($AS190,"GPIO3_","GPIO_"),".0",""),IF($AS190=$I190,$R190,IF($AS190=$J190,$S190,IF($AS190=$K190,$T190,IF($AS190=$L190,$U190,"INVALID"))))))</f>
        <v>UARTC</v>
      </c>
      <c r="AF190" s="135"/>
      <c r="AG190" s="118" t="str">
        <f aca="false">IF(AND(OR($AU190="Int PU",$AU190="Int PD"),OR(AND($AY190&lt;&gt;"",$AY190&lt;&gt;"0"),AND($AZ190&lt;&gt;"",$AZ190&lt;&gt;"0"))),"INVALID",IF(OR($AS190=$G190,$AU190="Int PD"),"PULL_DOWN",IF(OR($AU190="Int PU",AND($AF190="YES",OR($AY190="",$AY190="0"),OR($AZ190="",$AZ190="0"),OR($AT190="Input",$AT190="Bidirectional"))),"PULL_UP","NORMAL")))</f>
        <v>PULL_UP</v>
      </c>
      <c r="AH190" s="118" t="str">
        <f aca="false">IF($AU190="Z","TRISTATE",IF($AS190=$G190,"TRISTATE","NORMAL"))</f>
        <v>NORMAL</v>
      </c>
      <c r="AI190" s="118" t="str">
        <f aca="false">IF(OR($AS190=$G190,$AT190="Output"),"DISABLE","ENABLE")</f>
        <v>ENABLE</v>
      </c>
      <c r="AJ190" s="136" t="str">
        <f aca="false">IF($AS190&lt;&gt;$H190,"N/A",IF($AU190="Drive 1", "1", IF($AU190="Drive 0", "0", "")))</f>
        <v>N/A</v>
      </c>
      <c r="AK190" s="121" t="n">
        <f aca="false">TRUE()</f>
        <v>1</v>
      </c>
      <c r="AL190" s="121" t="n">
        <f aca="false">TRUE()</f>
        <v>1</v>
      </c>
      <c r="AM190" s="121" t="n">
        <f aca="false">TRUE()</f>
        <v>1</v>
      </c>
      <c r="AN190" s="121" t="n">
        <f aca="false">TRUE()</f>
        <v>1</v>
      </c>
      <c r="AO190" s="121" t="n">
        <f aca="false">TRUE()</f>
        <v>1</v>
      </c>
      <c r="AP190" s="121" t="n">
        <f aca="false">TRUE()</f>
        <v>1</v>
      </c>
      <c r="AQ190" s="121" t="n">
        <f aca="false">TRUE()</f>
        <v>1</v>
      </c>
      <c r="AR190" s="122" t="str">
        <f aca="false">IF(AND($AK190:$AQ190), "VALID", "INVALID")</f>
        <v>VALID</v>
      </c>
      <c r="AS190" s="137" t="s">
        <v>1381</v>
      </c>
      <c r="AT190" s="138" t="s">
        <v>104</v>
      </c>
      <c r="AU190" s="125" t="s">
        <v>478</v>
      </c>
      <c r="AV190" s="125" t="s">
        <v>191</v>
      </c>
      <c r="AW190" s="139"/>
      <c r="AX190" s="139"/>
      <c r="AY190" s="125"/>
      <c r="AZ190" s="125"/>
      <c r="BA190" s="140"/>
      <c r="BB190" s="139"/>
      <c r="BC190" s="141" t="s">
        <v>1385</v>
      </c>
      <c r="BD190" s="151"/>
    </row>
    <row r="191" customFormat="false" ht="12.95" hidden="true" customHeight="true" outlineLevel="0" collapsed="false">
      <c r="A191" s="131"/>
      <c r="B191" s="132"/>
      <c r="C191" s="132"/>
      <c r="D191" s="133" t="s">
        <v>1386</v>
      </c>
      <c r="E191" s="134" t="s">
        <v>1387</v>
      </c>
      <c r="F191" s="134" t="s">
        <v>1388</v>
      </c>
      <c r="G191" s="108" t="s">
        <v>1389</v>
      </c>
      <c r="H191" s="109" t="s">
        <v>1390</v>
      </c>
      <c r="I191" s="110"/>
      <c r="J191" s="110"/>
      <c r="K191" s="110"/>
      <c r="L191" s="111"/>
      <c r="M191" s="109" t="s">
        <v>95</v>
      </c>
      <c r="N191" s="110"/>
      <c r="O191" s="110"/>
      <c r="P191" s="110"/>
      <c r="Q191" s="111"/>
      <c r="R191" s="222" t="s">
        <v>115</v>
      </c>
      <c r="S191" s="222" t="s">
        <v>98</v>
      </c>
      <c r="T191" s="107" t="s">
        <v>99</v>
      </c>
      <c r="U191" s="107" t="s">
        <v>100</v>
      </c>
      <c r="V191" s="114" t="s">
        <v>115</v>
      </c>
      <c r="W191" s="114" t="s">
        <v>1391</v>
      </c>
      <c r="X191" s="106" t="s">
        <v>1284</v>
      </c>
      <c r="Y191" s="115"/>
      <c r="Z191" s="115"/>
      <c r="AA191" s="106" t="s">
        <v>103</v>
      </c>
      <c r="AB191" s="106" t="n">
        <f aca="false">FALSE()</f>
        <v>0</v>
      </c>
      <c r="AC191" s="106"/>
      <c r="AD191" s="106"/>
      <c r="AE191" s="116" t="str">
        <f aca="false">IF(OR($AS191="",$AS191=$G191),$V191,IF($AS191=$H191,SUBSTITUTE(SUBSTITUTE($AS191,"GPIO3_","GPIO_"),".0",""),IF($AS191=$I191,$R191,IF($AS191=$J191,$S191,IF($AS191=$K191,$T191,IF($AS191=$L191,$U191,"INVALID"))))))</f>
        <v>GPIO_PH0</v>
      </c>
      <c r="AF191" s="135"/>
      <c r="AG191" s="118" t="str">
        <f aca="false">IF(AND(OR($AU191="Int PU",$AU191="Int PD"),OR(AND($AY191&lt;&gt;"",$AY191&lt;&gt;"0"),AND($AZ191&lt;&gt;"",$AZ191&lt;&gt;"0"))),"INVALID",IF(OR($AS191=$G191,$AU191="Int PD"),"PULL_DOWN",IF(OR($AU191="Int PU",AND($AF191="YES",OR($AY191="",$AY191="0"),OR($AZ191="",$AZ191="0"),OR($AT191="Input",$AT191="Bidirectional"))),"PULL_UP","NORMAL")))</f>
        <v>NORMAL</v>
      </c>
      <c r="AH191" s="118" t="str">
        <f aca="false">IF($AU191="Z","TRISTATE",IF($AS191=$G191,"TRISTATE","NORMAL"))</f>
        <v>NORMAL</v>
      </c>
      <c r="AI191" s="118" t="str">
        <f aca="false">IF(OR($AS191=$G191,$AT191="Output"),"DISABLE","ENABLE")</f>
        <v>DISABLE</v>
      </c>
      <c r="AJ191" s="136" t="str">
        <f aca="false">IF($AS191&lt;&gt;$H191,"N/A",IF($AU191="Drive 1", "1", IF($AU191="Drive 0", "0", "")))</f>
        <v>0</v>
      </c>
      <c r="AK191" s="121" t="n">
        <f aca="false">TRUE()</f>
        <v>1</v>
      </c>
      <c r="AL191" s="121" t="n">
        <f aca="false">TRUE()</f>
        <v>1</v>
      </c>
      <c r="AM191" s="121" t="n">
        <f aca="false">TRUE()</f>
        <v>1</v>
      </c>
      <c r="AN191" s="121" t="n">
        <f aca="false">TRUE()</f>
        <v>1</v>
      </c>
      <c r="AO191" s="121" t="n">
        <f aca="false">TRUE()</f>
        <v>1</v>
      </c>
      <c r="AP191" s="121" t="n">
        <f aca="false">TRUE()</f>
        <v>1</v>
      </c>
      <c r="AQ191" s="121" t="n">
        <f aca="false">TRUE()</f>
        <v>1</v>
      </c>
      <c r="AR191" s="122" t="str">
        <f aca="false">IF(AND($AK191:$AQ191), "VALID", "INVALID")</f>
        <v>VALID</v>
      </c>
      <c r="AS191" s="137" t="s">
        <v>1390</v>
      </c>
      <c r="AT191" s="138" t="s">
        <v>119</v>
      </c>
      <c r="AU191" s="125" t="s">
        <v>105</v>
      </c>
      <c r="AV191" s="139"/>
      <c r="AW191" s="139"/>
      <c r="AX191" s="139"/>
      <c r="AY191" s="125"/>
      <c r="AZ191" s="125"/>
      <c r="BA191" s="140"/>
      <c r="BB191" s="139"/>
      <c r="BC191" s="141" t="s">
        <v>1386</v>
      </c>
      <c r="BD191" s="223" t="s">
        <v>1392</v>
      </c>
    </row>
    <row r="192" customFormat="false" ht="15" hidden="true" customHeight="false" outlineLevel="0" collapsed="false">
      <c r="A192" s="131"/>
      <c r="B192" s="132"/>
      <c r="C192" s="132"/>
      <c r="D192" s="133" t="s">
        <v>1393</v>
      </c>
      <c r="E192" s="134" t="s">
        <v>1394</v>
      </c>
      <c r="F192" s="134" t="s">
        <v>1395</v>
      </c>
      <c r="G192" s="108" t="s">
        <v>1396</v>
      </c>
      <c r="H192" s="109" t="s">
        <v>1397</v>
      </c>
      <c r="I192" s="110"/>
      <c r="J192" s="110"/>
      <c r="K192" s="110"/>
      <c r="L192" s="111"/>
      <c r="M192" s="109" t="s">
        <v>95</v>
      </c>
      <c r="N192" s="110"/>
      <c r="O192" s="110"/>
      <c r="P192" s="110"/>
      <c r="Q192" s="111"/>
      <c r="R192" s="222" t="s">
        <v>115</v>
      </c>
      <c r="S192" s="222" t="s">
        <v>98</v>
      </c>
      <c r="T192" s="107" t="s">
        <v>99</v>
      </c>
      <c r="U192" s="107" t="s">
        <v>100</v>
      </c>
      <c r="V192" s="114" t="s">
        <v>115</v>
      </c>
      <c r="W192" s="114" t="s">
        <v>1398</v>
      </c>
      <c r="X192" s="106" t="s">
        <v>1284</v>
      </c>
      <c r="Y192" s="115"/>
      <c r="Z192" s="115"/>
      <c r="AA192" s="106" t="s">
        <v>103</v>
      </c>
      <c r="AB192" s="106" t="n">
        <f aca="false">FALSE()</f>
        <v>0</v>
      </c>
      <c r="AC192" s="106"/>
      <c r="AD192" s="106"/>
      <c r="AE192" s="116" t="str">
        <f aca="false">IF(OR($AS192="",$AS192=$G192),$V192,IF($AS192=$H192,SUBSTITUTE(SUBSTITUTE($AS192,"GPIO3_","GPIO_"),".0",""),IF($AS192=$I192,$R192,IF($AS192=$J192,$S192,IF($AS192=$K192,$T192,IF($AS192=$L192,$U192,"INVALID"))))))</f>
        <v>RSVD0</v>
      </c>
      <c r="AF192" s="135"/>
      <c r="AG192" s="118" t="str">
        <f aca="false">IF(AND(OR($AU192="Int PU",$AU192="Int PD"),OR(AND($AY192&lt;&gt;"",$AY192&lt;&gt;"0"),AND($AZ192&lt;&gt;"",$AZ192&lt;&gt;"0"))),"INVALID",IF(OR($AS192=$G192,$AU192="Int PD"),"PULL_DOWN",IF(OR($AU192="Int PU",AND($AF192="YES",OR($AY192="",$AY192="0"),OR($AZ192="",$AZ192="0"),OR($AT192="Input",$AT192="Bidirectional"))),"PULL_UP","NORMAL")))</f>
        <v>PULL_DOWN</v>
      </c>
      <c r="AH192" s="118" t="str">
        <f aca="false">IF($AU192="Z","TRISTATE",IF($AS192=$G192,"TRISTATE","NORMAL"))</f>
        <v>TRISTATE</v>
      </c>
      <c r="AI192" s="118" t="str">
        <f aca="false">IF(OR($AS192=$G192,$AT192="Output"),"DISABLE","ENABLE")</f>
        <v>DISABLE</v>
      </c>
      <c r="AJ192" s="136" t="str">
        <f aca="false">IF($AS192&lt;&gt;$H192,"N/A",IF($AU192="Drive 1", "1", IF($AU192="Drive 0", "0", "")))</f>
        <v>N/A</v>
      </c>
      <c r="AK192" s="121" t="n">
        <f aca="false">TRUE()</f>
        <v>1</v>
      </c>
      <c r="AL192" s="121" t="n">
        <f aca="false">TRUE()</f>
        <v>1</v>
      </c>
      <c r="AM192" s="121" t="n">
        <f aca="false">TRUE()</f>
        <v>1</v>
      </c>
      <c r="AN192" s="121" t="n">
        <f aca="false">TRUE()</f>
        <v>1</v>
      </c>
      <c r="AO192" s="121" t="n">
        <f aca="false">TRUE()</f>
        <v>1</v>
      </c>
      <c r="AP192" s="121" t="n">
        <f aca="false">TRUE()</f>
        <v>1</v>
      </c>
      <c r="AQ192" s="121" t="n">
        <f aca="false">TRUE()</f>
        <v>1</v>
      </c>
      <c r="AR192" s="122" t="str">
        <f aca="false">IF(AND($AK192:$AQ192), "VALID", "INVALID")</f>
        <v>VALID</v>
      </c>
      <c r="AS192" s="137" t="s">
        <v>1396</v>
      </c>
      <c r="AT192" s="138" t="s">
        <v>132</v>
      </c>
      <c r="AU192" s="125"/>
      <c r="AV192" s="139"/>
      <c r="AW192" s="139"/>
      <c r="AX192" s="139"/>
      <c r="AY192" s="125"/>
      <c r="AZ192" s="125"/>
      <c r="BA192" s="140"/>
      <c r="BB192" s="139"/>
      <c r="BC192" s="141" t="s">
        <v>133</v>
      </c>
      <c r="BD192" s="46" t="s">
        <v>24</v>
      </c>
    </row>
    <row r="193" customFormat="false" ht="12.95" hidden="true" customHeight="true" outlineLevel="0" collapsed="false">
      <c r="A193" s="131"/>
      <c r="B193" s="132"/>
      <c r="C193" s="132"/>
      <c r="D193" s="133" t="s">
        <v>1399</v>
      </c>
      <c r="E193" s="134" t="s">
        <v>1400</v>
      </c>
      <c r="F193" s="134" t="s">
        <v>1401</v>
      </c>
      <c r="G193" s="108" t="s">
        <v>1402</v>
      </c>
      <c r="H193" s="109" t="s">
        <v>1403</v>
      </c>
      <c r="I193" s="110"/>
      <c r="J193" s="110"/>
      <c r="K193" s="110"/>
      <c r="L193" s="111"/>
      <c r="M193" s="109" t="s">
        <v>95</v>
      </c>
      <c r="N193" s="110"/>
      <c r="O193" s="110"/>
      <c r="P193" s="110"/>
      <c r="Q193" s="111"/>
      <c r="R193" s="222" t="s">
        <v>115</v>
      </c>
      <c r="S193" s="222" t="s">
        <v>98</v>
      </c>
      <c r="T193" s="107" t="s">
        <v>99</v>
      </c>
      <c r="U193" s="107" t="s">
        <v>100</v>
      </c>
      <c r="V193" s="114" t="s">
        <v>115</v>
      </c>
      <c r="W193" s="114" t="s">
        <v>1404</v>
      </c>
      <c r="X193" s="106" t="s">
        <v>1284</v>
      </c>
      <c r="Y193" s="115" t="s">
        <v>1405</v>
      </c>
      <c r="Z193" s="115"/>
      <c r="AA193" s="106" t="s">
        <v>103</v>
      </c>
      <c r="AB193" s="106" t="n">
        <f aca="false">FALSE()</f>
        <v>0</v>
      </c>
      <c r="AC193" s="106"/>
      <c r="AD193" s="106"/>
      <c r="AE193" s="116" t="str">
        <f aca="false">IF(OR($AS193="",$AS193=$G193),$V193,IF($AS193=$H193,SUBSTITUTE(SUBSTITUTE($AS193,"GPIO3_","GPIO_"),".0",""),IF($AS193=$I193,$R193,IF($AS193=$J193,$S193,IF($AS193=$K193,$T193,IF($AS193=$L193,$U193,"INVALID"))))))</f>
        <v>GPIO_PH2</v>
      </c>
      <c r="AF193" s="135"/>
      <c r="AG193" s="118" t="str">
        <f aca="false">IF(AND(OR($AU193="Int PU",$AU193="Int PD"),OR(AND($AY193&lt;&gt;"",$AY193&lt;&gt;"0"),AND($AZ193&lt;&gt;"",$AZ193&lt;&gt;"0"))),"INVALID",IF(OR($AS193=$G193,$AU193="Int PD"),"PULL_DOWN",IF(OR($AU193="Int PU",AND($AF193="YES",OR($AY193="",$AY193="0"),OR($AZ193="",$AZ193="0"),OR($AT193="Input",$AT193="Bidirectional"))),"PULL_UP","NORMAL")))</f>
        <v>PULL_DOWN</v>
      </c>
      <c r="AH193" s="118" t="str">
        <f aca="false">IF($AU193="Z","TRISTATE",IF($AS193=$G193,"TRISTATE","NORMAL"))</f>
        <v>NORMAL</v>
      </c>
      <c r="AI193" s="118" t="str">
        <f aca="false">IF(OR($AS193=$G193,$AT193="Output"),"DISABLE","ENABLE")</f>
        <v>ENABLE</v>
      </c>
      <c r="AJ193" s="136" t="str">
        <f aca="false">IF($AS193&lt;&gt;$H193,"N/A",IF($AU193="Drive 1", "1", IF($AU193="Drive 0", "0", "")))</f>
        <v/>
      </c>
      <c r="AK193" s="121" t="n">
        <f aca="false">TRUE()</f>
        <v>1</v>
      </c>
      <c r="AL193" s="121" t="n">
        <f aca="false">TRUE()</f>
        <v>1</v>
      </c>
      <c r="AM193" s="121" t="n">
        <f aca="false">TRUE()</f>
        <v>1</v>
      </c>
      <c r="AN193" s="121" t="n">
        <f aca="false">TRUE()</f>
        <v>1</v>
      </c>
      <c r="AO193" s="121" t="n">
        <f aca="false">TRUE()</f>
        <v>1</v>
      </c>
      <c r="AP193" s="121" t="n">
        <f aca="false">TRUE()</f>
        <v>1</v>
      </c>
      <c r="AQ193" s="121" t="n">
        <f aca="false">TRUE()</f>
        <v>1</v>
      </c>
      <c r="AR193" s="122" t="str">
        <f aca="false">IF(AND($AK193:$AQ193), "VALID", "INVALID")</f>
        <v>VALID</v>
      </c>
      <c r="AS193" s="137" t="s">
        <v>1403</v>
      </c>
      <c r="AT193" s="138" t="s">
        <v>104</v>
      </c>
      <c r="AU193" s="125" t="s">
        <v>1124</v>
      </c>
      <c r="AV193" s="125" t="s">
        <v>468</v>
      </c>
      <c r="AW193" s="139"/>
      <c r="AX193" s="139"/>
      <c r="AY193" s="125"/>
      <c r="AZ193" s="125"/>
      <c r="BA193" s="140"/>
      <c r="BB193" s="139"/>
      <c r="BC193" s="141" t="s">
        <v>1399</v>
      </c>
      <c r="BD193" s="223" t="s">
        <v>1406</v>
      </c>
    </row>
    <row r="194" customFormat="false" ht="12.95" hidden="true" customHeight="true" outlineLevel="0" collapsed="false">
      <c r="A194" s="131"/>
      <c r="B194" s="132"/>
      <c r="C194" s="132"/>
      <c r="D194" s="133" t="s">
        <v>1407</v>
      </c>
      <c r="E194" s="134" t="s">
        <v>1408</v>
      </c>
      <c r="F194" s="134" t="s">
        <v>1409</v>
      </c>
      <c r="G194" s="108" t="s">
        <v>1410</v>
      </c>
      <c r="H194" s="109" t="s">
        <v>1411</v>
      </c>
      <c r="I194" s="110"/>
      <c r="J194" s="110" t="s">
        <v>1412</v>
      </c>
      <c r="K194" s="110"/>
      <c r="L194" s="111"/>
      <c r="M194" s="109" t="s">
        <v>95</v>
      </c>
      <c r="N194" s="110"/>
      <c r="O194" s="110" t="s">
        <v>96</v>
      </c>
      <c r="P194" s="110"/>
      <c r="Q194" s="111"/>
      <c r="R194" s="222" t="s">
        <v>115</v>
      </c>
      <c r="S194" s="222" t="s">
        <v>1110</v>
      </c>
      <c r="T194" s="107" t="s">
        <v>1112</v>
      </c>
      <c r="U194" s="107" t="s">
        <v>100</v>
      </c>
      <c r="V194" s="114" t="s">
        <v>115</v>
      </c>
      <c r="W194" s="114" t="s">
        <v>1413</v>
      </c>
      <c r="X194" s="106" t="s">
        <v>1284</v>
      </c>
      <c r="Y194" s="115"/>
      <c r="Z194" s="115"/>
      <c r="AA194" s="106" t="s">
        <v>103</v>
      </c>
      <c r="AB194" s="106" t="n">
        <f aca="false">FALSE()</f>
        <v>0</v>
      </c>
      <c r="AC194" s="106"/>
      <c r="AD194" s="106"/>
      <c r="AE194" s="116" t="str">
        <f aca="false">IF(OR($AS194="",$AS194=$G194),$V194,IF($AS194=$H194,SUBSTITUTE(SUBSTITUTE($AS194,"GPIO3_","GPIO_"),".0",""),IF($AS194=$I194,$R194,IF($AS194=$J194,$S194,IF($AS194=$K194,$T194,IF($AS194=$L194,$U194,"INVALID"))))))</f>
        <v>GPIO_PH3</v>
      </c>
      <c r="AF194" s="135"/>
      <c r="AG194" s="118" t="str">
        <f aca="false">IF(AND(OR($AU194="Int PU",$AU194="Int PD"),OR(AND($AY194&lt;&gt;"",$AY194&lt;&gt;"0"),AND($AZ194&lt;&gt;"",$AZ194&lt;&gt;"0"))),"INVALID",IF(OR($AS194=$G194,$AU194="Int PD"),"PULL_DOWN",IF(OR($AU194="Int PU",AND($AF194="YES",OR($AY194="",$AY194="0"),OR($AZ194="",$AZ194="0"),OR($AT194="Input",$AT194="Bidirectional"))),"PULL_UP","NORMAL")))</f>
        <v>NORMAL</v>
      </c>
      <c r="AH194" s="118" t="str">
        <f aca="false">IF($AU194="Z","TRISTATE",IF($AS194=$G194,"TRISTATE","NORMAL"))</f>
        <v>NORMAL</v>
      </c>
      <c r="AI194" s="118" t="str">
        <f aca="false">IF(OR($AS194=$G194,$AT194="Output"),"DISABLE","ENABLE")</f>
        <v>DISABLE</v>
      </c>
      <c r="AJ194" s="136" t="str">
        <f aca="false">IF($AS194&lt;&gt;$H194,"N/A",IF($AU194="Drive 1", "1", IF($AU194="Drive 0", "0", "")))</f>
        <v>0</v>
      </c>
      <c r="AK194" s="121" t="n">
        <f aca="false">TRUE()</f>
        <v>1</v>
      </c>
      <c r="AL194" s="121" t="n">
        <f aca="false">TRUE()</f>
        <v>1</v>
      </c>
      <c r="AM194" s="121" t="n">
        <f aca="false">TRUE()</f>
        <v>1</v>
      </c>
      <c r="AN194" s="121" t="n">
        <f aca="false">TRUE()</f>
        <v>1</v>
      </c>
      <c r="AO194" s="121" t="n">
        <f aca="false">TRUE()</f>
        <v>1</v>
      </c>
      <c r="AP194" s="121" t="n">
        <f aca="false">TRUE()</f>
        <v>1</v>
      </c>
      <c r="AQ194" s="121" t="n">
        <f aca="false">TRUE()</f>
        <v>1</v>
      </c>
      <c r="AR194" s="122" t="str">
        <f aca="false">IF(AND($AK194:$AQ194), "VALID", "INVALID")</f>
        <v>VALID</v>
      </c>
      <c r="AS194" s="137" t="s">
        <v>1411</v>
      </c>
      <c r="AT194" s="138" t="s">
        <v>119</v>
      </c>
      <c r="AU194" s="125" t="s">
        <v>105</v>
      </c>
      <c r="AV194" s="139"/>
      <c r="AW194" s="139"/>
      <c r="AX194" s="139"/>
      <c r="AY194" s="125"/>
      <c r="AZ194" s="125"/>
      <c r="BA194" s="140"/>
      <c r="BB194" s="139"/>
      <c r="BC194" s="141" t="s">
        <v>1414</v>
      </c>
      <c r="BD194" s="223" t="s">
        <v>1415</v>
      </c>
    </row>
    <row r="195" customFormat="false" ht="12.95" hidden="true" customHeight="true" outlineLevel="0" collapsed="false">
      <c r="A195" s="131"/>
      <c r="B195" s="132"/>
      <c r="C195" s="132"/>
      <c r="D195" s="133" t="s">
        <v>1416</v>
      </c>
      <c r="E195" s="134" t="s">
        <v>1417</v>
      </c>
      <c r="F195" s="134" t="s">
        <v>1418</v>
      </c>
      <c r="G195" s="108" t="s">
        <v>1419</v>
      </c>
      <c r="H195" s="109" t="s">
        <v>1420</v>
      </c>
      <c r="I195" s="110"/>
      <c r="J195" s="110" t="s">
        <v>1421</v>
      </c>
      <c r="K195" s="110"/>
      <c r="L195" s="111"/>
      <c r="M195" s="109" t="s">
        <v>95</v>
      </c>
      <c r="N195" s="110"/>
      <c r="O195" s="110" t="s">
        <v>155</v>
      </c>
      <c r="P195" s="110"/>
      <c r="Q195" s="111"/>
      <c r="R195" s="222" t="s">
        <v>115</v>
      </c>
      <c r="S195" s="222" t="s">
        <v>1110</v>
      </c>
      <c r="T195" s="107" t="s">
        <v>1112</v>
      </c>
      <c r="U195" s="107" t="s">
        <v>100</v>
      </c>
      <c r="V195" s="114" t="s">
        <v>115</v>
      </c>
      <c r="W195" s="114" t="s">
        <v>1422</v>
      </c>
      <c r="X195" s="106" t="s">
        <v>1284</v>
      </c>
      <c r="Y195" s="115"/>
      <c r="Z195" s="115"/>
      <c r="AA195" s="106" t="s">
        <v>103</v>
      </c>
      <c r="AB195" s="106" t="n">
        <f aca="false">FALSE()</f>
        <v>0</v>
      </c>
      <c r="AC195" s="106"/>
      <c r="AD195" s="106"/>
      <c r="AE195" s="116" t="str">
        <f aca="false">IF(OR($AS195="",$AS195=$G195),$V195,IF($AS195=$H195,SUBSTITUTE(SUBSTITUTE($AS195,"GPIO3_","GPIO_"),".0",""),IF($AS195=$I195,$R195,IF($AS195=$J195,$S195,IF($AS195=$K195,$T195,IF($AS195=$L195,$U195,"INVALID"))))))</f>
        <v>GPIO_PH4</v>
      </c>
      <c r="AF195" s="135"/>
      <c r="AG195" s="118" t="str">
        <f aca="false">IF(AND(OR($AU195="Int PU",$AU195="Int PD"),OR(AND($AY195&lt;&gt;"",$AY195&lt;&gt;"0"),AND($AZ195&lt;&gt;"",$AZ195&lt;&gt;"0"))),"INVALID",IF(OR($AS195=$G195,$AU195="Int PD"),"PULL_DOWN",IF(OR($AU195="Int PU",AND($AF195="YES",OR($AY195="",$AY195="0"),OR($AZ195="",$AZ195="0"),OR($AT195="Input",$AT195="Bidirectional"))),"PULL_UP","NORMAL")))</f>
        <v>NORMAL</v>
      </c>
      <c r="AH195" s="118" t="str">
        <f aca="false">IF($AU195="Z","TRISTATE",IF($AS195=$G195,"TRISTATE","NORMAL"))</f>
        <v>NORMAL</v>
      </c>
      <c r="AI195" s="118" t="str">
        <f aca="false">IF(OR($AS195=$G195,$AT195="Output"),"DISABLE","ENABLE")</f>
        <v>DISABLE</v>
      </c>
      <c r="AJ195" s="136" t="str">
        <f aca="false">IF($AS195&lt;&gt;$H195,"N/A",IF($AU195="Drive 1", "1", IF($AU195="Drive 0", "0", "")))</f>
        <v>0</v>
      </c>
      <c r="AK195" s="121" t="n">
        <f aca="false">TRUE()</f>
        <v>1</v>
      </c>
      <c r="AL195" s="121" t="n">
        <f aca="false">TRUE()</f>
        <v>1</v>
      </c>
      <c r="AM195" s="121" t="n">
        <f aca="false">TRUE()</f>
        <v>1</v>
      </c>
      <c r="AN195" s="121" t="n">
        <f aca="false">TRUE()</f>
        <v>1</v>
      </c>
      <c r="AO195" s="121" t="n">
        <f aca="false">TRUE()</f>
        <v>1</v>
      </c>
      <c r="AP195" s="121" t="n">
        <f aca="false">TRUE()</f>
        <v>1</v>
      </c>
      <c r="AQ195" s="121" t="n">
        <f aca="false">TRUE()</f>
        <v>1</v>
      </c>
      <c r="AR195" s="122" t="str">
        <f aca="false">IF(AND($AK195:$AQ195), "VALID", "INVALID")</f>
        <v>VALID</v>
      </c>
      <c r="AS195" s="137" t="s">
        <v>1420</v>
      </c>
      <c r="AT195" s="138" t="s">
        <v>119</v>
      </c>
      <c r="AU195" s="125" t="s">
        <v>105</v>
      </c>
      <c r="AV195" s="139"/>
      <c r="AW195" s="139"/>
      <c r="AX195" s="139"/>
      <c r="AY195" s="125"/>
      <c r="AZ195" s="125"/>
      <c r="BA195" s="140"/>
      <c r="BB195" s="139"/>
      <c r="BC195" s="141" t="s">
        <v>1423</v>
      </c>
      <c r="BD195" s="223" t="s">
        <v>1424</v>
      </c>
    </row>
    <row r="196" customFormat="false" ht="12.95" hidden="true" customHeight="true" outlineLevel="0" collapsed="false">
      <c r="A196" s="131"/>
      <c r="B196" s="132"/>
      <c r="C196" s="132"/>
      <c r="D196" s="133" t="s">
        <v>1425</v>
      </c>
      <c r="E196" s="134" t="s">
        <v>1426</v>
      </c>
      <c r="F196" s="134" t="s">
        <v>1427</v>
      </c>
      <c r="G196" s="108" t="s">
        <v>1428</v>
      </c>
      <c r="H196" s="109" t="s">
        <v>1429</v>
      </c>
      <c r="I196" s="110"/>
      <c r="J196" s="110"/>
      <c r="K196" s="110"/>
      <c r="L196" s="111"/>
      <c r="M196" s="109" t="s">
        <v>95</v>
      </c>
      <c r="N196" s="110"/>
      <c r="O196" s="110"/>
      <c r="P196" s="110"/>
      <c r="Q196" s="111"/>
      <c r="R196" s="222" t="s">
        <v>115</v>
      </c>
      <c r="S196" s="222" t="s">
        <v>98</v>
      </c>
      <c r="T196" s="107" t="s">
        <v>99</v>
      </c>
      <c r="U196" s="107" t="s">
        <v>100</v>
      </c>
      <c r="V196" s="114" t="s">
        <v>115</v>
      </c>
      <c r="W196" s="114" t="s">
        <v>1430</v>
      </c>
      <c r="X196" s="106" t="s">
        <v>1284</v>
      </c>
      <c r="Y196" s="115" t="s">
        <v>1431</v>
      </c>
      <c r="Z196" s="115"/>
      <c r="AA196" s="106" t="s">
        <v>103</v>
      </c>
      <c r="AB196" s="106" t="n">
        <f aca="false">FALSE()</f>
        <v>0</v>
      </c>
      <c r="AC196" s="106"/>
      <c r="AD196" s="106"/>
      <c r="AE196" s="116" t="str">
        <f aca="false">IF(OR($AS196="",$AS196=$G196),$V196,IF($AS196=$H196,SUBSTITUTE(SUBSTITUTE($AS196,"GPIO3_","GPIO_"),".0",""),IF($AS196=$I196,$R196,IF($AS196=$J196,$S196,IF($AS196=$K196,$T196,IF($AS196=$L196,$U196,"INVALID"))))))</f>
        <v>GPIO_PH5</v>
      </c>
      <c r="AF196" s="135"/>
      <c r="AG196" s="118" t="str">
        <f aca="false">IF(AND(OR($AU196="Int PU",$AU196="Int PD"),OR(AND($AY196&lt;&gt;"",$AY196&lt;&gt;"0"),AND($AZ196&lt;&gt;"",$AZ196&lt;&gt;"0"))),"INVALID",IF(OR($AS196=$G196,$AU196="Int PD"),"PULL_DOWN",IF(OR($AU196="Int PU",AND($AF196="YES",OR($AY196="",$AY196="0"),OR($AZ196="",$AZ196="0"),OR($AT196="Input",$AT196="Bidirectional"))),"PULL_UP","NORMAL")))</f>
        <v>PULL_UP</v>
      </c>
      <c r="AH196" s="118" t="str">
        <f aca="false">IF($AU196="Z","TRISTATE",IF($AS196=$G196,"TRISTATE","NORMAL"))</f>
        <v>NORMAL</v>
      </c>
      <c r="AI196" s="118" t="str">
        <f aca="false">IF(OR($AS196=$G196,$AT196="Output"),"DISABLE","ENABLE")</f>
        <v>ENABLE</v>
      </c>
      <c r="AJ196" s="136" t="str">
        <f aca="false">IF($AS196&lt;&gt;$H196,"N/A",IF($AU196="Drive 1", "1", IF($AU196="Drive 0", "0", "")))</f>
        <v/>
      </c>
      <c r="AK196" s="121" t="n">
        <f aca="false">TRUE()</f>
        <v>1</v>
      </c>
      <c r="AL196" s="121" t="n">
        <f aca="false">TRUE()</f>
        <v>1</v>
      </c>
      <c r="AM196" s="121" t="n">
        <f aca="false">TRUE()</f>
        <v>1</v>
      </c>
      <c r="AN196" s="121" t="n">
        <f aca="false">TRUE()</f>
        <v>1</v>
      </c>
      <c r="AO196" s="121" t="n">
        <f aca="false">TRUE()</f>
        <v>1</v>
      </c>
      <c r="AP196" s="121" t="n">
        <f aca="false">TRUE()</f>
        <v>1</v>
      </c>
      <c r="AQ196" s="121" t="n">
        <f aca="false">TRUE()</f>
        <v>1</v>
      </c>
      <c r="AR196" s="122" t="str">
        <f aca="false">IF(AND($AK196:$AQ196), "VALID", "INVALID")</f>
        <v>VALID</v>
      </c>
      <c r="AS196" s="137" t="s">
        <v>1429</v>
      </c>
      <c r="AT196" s="138" t="s">
        <v>104</v>
      </c>
      <c r="AU196" s="125" t="s">
        <v>478</v>
      </c>
      <c r="AV196" s="125" t="s">
        <v>468</v>
      </c>
      <c r="AW196" s="139"/>
      <c r="AX196" s="139"/>
      <c r="AY196" s="125"/>
      <c r="AZ196" s="125"/>
      <c r="BA196" s="140"/>
      <c r="BB196" s="139"/>
      <c r="BC196" s="141" t="s">
        <v>1425</v>
      </c>
      <c r="BD196" s="223" t="s">
        <v>1432</v>
      </c>
    </row>
    <row r="197" customFormat="false" ht="12.95" hidden="true" customHeight="true" outlineLevel="0" collapsed="false">
      <c r="A197" s="153" t="s">
        <v>1433</v>
      </c>
      <c r="B197" s="105" t="n">
        <v>124</v>
      </c>
      <c r="C197" s="105"/>
      <c r="D197" s="106" t="s">
        <v>1434</v>
      </c>
      <c r="E197" s="107" t="s">
        <v>1435</v>
      </c>
      <c r="F197" s="107" t="s">
        <v>1436</v>
      </c>
      <c r="G197" s="108" t="s">
        <v>1437</v>
      </c>
      <c r="H197" s="109" t="s">
        <v>1438</v>
      </c>
      <c r="I197" s="110"/>
      <c r="J197" s="110"/>
      <c r="K197" s="110"/>
      <c r="L197" s="111"/>
      <c r="M197" s="109" t="s">
        <v>95</v>
      </c>
      <c r="N197" s="110"/>
      <c r="O197" s="110"/>
      <c r="P197" s="110"/>
      <c r="Q197" s="111"/>
      <c r="R197" s="222" t="s">
        <v>115</v>
      </c>
      <c r="S197" s="222" t="s">
        <v>98</v>
      </c>
      <c r="T197" s="107" t="s">
        <v>99</v>
      </c>
      <c r="U197" s="107" t="s">
        <v>100</v>
      </c>
      <c r="V197" s="114" t="s">
        <v>115</v>
      </c>
      <c r="W197" s="114" t="s">
        <v>1439</v>
      </c>
      <c r="X197" s="106" t="s">
        <v>1284</v>
      </c>
      <c r="Y197" s="115" t="s">
        <v>1440</v>
      </c>
      <c r="Z197" s="115"/>
      <c r="AA197" s="106" t="s">
        <v>103</v>
      </c>
      <c r="AB197" s="106" t="n">
        <f aca="false">FALSE()</f>
        <v>0</v>
      </c>
      <c r="AC197" s="106"/>
      <c r="AD197" s="106"/>
      <c r="AE197" s="116" t="str">
        <f aca="false">IF(OR($AS197="",$AS197=$G197),$V197,IF($AS197=$H197,SUBSTITUTE(SUBSTITUTE($AS197,"GPIO3_","GPIO_"),".0",""),IF($AS197=$I197,$R197,IF($AS197=$J197,$S197,IF($AS197=$K197,$T197,IF($AS197=$L197,$U197,"INVALID"))))))</f>
        <v>GPIO_PH6</v>
      </c>
      <c r="AF197" s="135"/>
      <c r="AG197" s="118" t="str">
        <f aca="false">IF(AND(OR($AU197="Int PU",$AU197="Int PD"),OR(AND($AY197&lt;&gt;"",$AY197&lt;&gt;"0"),AND($AZ197&lt;&gt;"",$AZ197&lt;&gt;"0"))),"INVALID",IF(OR($AS197=$G197,$AU197="Int PD"),"PULL_DOWN",IF(OR($AU197="Int PU",AND($AF197="YES",OR($AY197="",$AY197="0"),OR($AZ197="",$AZ197="0"),OR($AT197="Input",$AT197="Bidirectional"))),"PULL_UP","NORMAL")))</f>
        <v>PULL_UP</v>
      </c>
      <c r="AH197" s="118" t="str">
        <f aca="false">IF($AU197="Z","TRISTATE",IF($AS197=$G197,"TRISTATE","NORMAL"))</f>
        <v>NORMAL</v>
      </c>
      <c r="AI197" s="118" t="str">
        <f aca="false">IF(OR($AS197=$G197,$AT197="Output"),"DISABLE","ENABLE")</f>
        <v>ENABLE</v>
      </c>
      <c r="AJ197" s="136" t="str">
        <f aca="false">IF($AS197&lt;&gt;$H197,"N/A",IF($AU197="Drive 1", "1", IF($AU197="Drive 0", "0", "")))</f>
        <v/>
      </c>
      <c r="AK197" s="121" t="n">
        <f aca="false">TRUE()</f>
        <v>1</v>
      </c>
      <c r="AL197" s="121" t="n">
        <f aca="false">TRUE()</f>
        <v>1</v>
      </c>
      <c r="AM197" s="121" t="n">
        <f aca="false">TRUE()</f>
        <v>1</v>
      </c>
      <c r="AN197" s="121" t="n">
        <f aca="false">TRUE()</f>
        <v>1</v>
      </c>
      <c r="AO197" s="121" t="n">
        <f aca="false">TRUE()</f>
        <v>1</v>
      </c>
      <c r="AP197" s="121" t="n">
        <f aca="false">TRUE()</f>
        <v>1</v>
      </c>
      <c r="AQ197" s="121" t="n">
        <f aca="false">TRUE()</f>
        <v>1</v>
      </c>
      <c r="AR197" s="122" t="str">
        <f aca="false">IF(AND($AK197:$AQ197), "VALID", "INVALID")</f>
        <v>VALID</v>
      </c>
      <c r="AS197" s="137" t="s">
        <v>1438</v>
      </c>
      <c r="AT197" s="138" t="s">
        <v>104</v>
      </c>
      <c r="AU197" s="125" t="s">
        <v>478</v>
      </c>
      <c r="AV197" s="125" t="s">
        <v>468</v>
      </c>
      <c r="AW197" s="139"/>
      <c r="AX197" s="139"/>
      <c r="AY197" s="125"/>
      <c r="AZ197" s="125"/>
      <c r="BA197" s="140"/>
      <c r="BB197" s="139"/>
      <c r="BC197" s="141" t="s">
        <v>1441</v>
      </c>
      <c r="BD197" s="223" t="s">
        <v>240</v>
      </c>
    </row>
    <row r="198" customFormat="false" ht="15" hidden="true" customHeight="false" outlineLevel="0" collapsed="false">
      <c r="A198" s="153" t="s">
        <v>1442</v>
      </c>
      <c r="B198" s="105" t="n">
        <v>128</v>
      </c>
      <c r="C198" s="105"/>
      <c r="D198" s="106" t="s">
        <v>1443</v>
      </c>
      <c r="E198" s="107" t="s">
        <v>1444</v>
      </c>
      <c r="F198" s="107" t="s">
        <v>1444</v>
      </c>
      <c r="G198" s="108" t="s">
        <v>1445</v>
      </c>
      <c r="H198" s="109" t="s">
        <v>1446</v>
      </c>
      <c r="I198" s="110"/>
      <c r="J198" s="110"/>
      <c r="K198" s="110"/>
      <c r="L198" s="111"/>
      <c r="M198" s="109" t="s">
        <v>95</v>
      </c>
      <c r="N198" s="110"/>
      <c r="O198" s="110"/>
      <c r="P198" s="110"/>
      <c r="Q198" s="111"/>
      <c r="R198" s="222" t="s">
        <v>115</v>
      </c>
      <c r="S198" s="222" t="s">
        <v>98</v>
      </c>
      <c r="T198" s="107" t="s">
        <v>99</v>
      </c>
      <c r="U198" s="107" t="s">
        <v>100</v>
      </c>
      <c r="V198" s="114" t="s">
        <v>115</v>
      </c>
      <c r="W198" s="114" t="s">
        <v>1447</v>
      </c>
      <c r="X198" s="106" t="s">
        <v>1284</v>
      </c>
      <c r="Y198" s="115"/>
      <c r="Z198" s="115"/>
      <c r="AA198" s="106" t="s">
        <v>103</v>
      </c>
      <c r="AB198" s="106" t="n">
        <f aca="false">FALSE()</f>
        <v>0</v>
      </c>
      <c r="AC198" s="106"/>
      <c r="AD198" s="106"/>
      <c r="AE198" s="116" t="str">
        <f aca="false">IF(OR($AS198="",$AS198=$G198),$V198,IF($AS198=$H198,SUBSTITUTE(SUBSTITUTE($AS198,"GPIO3_","GPIO_"),".0",""),IF($AS198=$I198,$R198,IF($AS198=$J198,$S198,IF($AS198=$K198,$T198,IF($AS198=$L198,$U198,"INVALID"))))))</f>
        <v>GPIO_PH7</v>
      </c>
      <c r="AF198" s="135"/>
      <c r="AG198" s="118" t="str">
        <f aca="false">IF(AND(OR($AU198="Int PU",$AU198="Int PD"),OR(AND($AY198&lt;&gt;"",$AY198&lt;&gt;"0"),AND($AZ198&lt;&gt;"",$AZ198&lt;&gt;"0"))),"INVALID",IF(OR($AS198=$G198,$AU198="Int PD"),"PULL_DOWN",IF(OR($AU198="Int PU",AND($AF198="YES",OR($AY198="",$AY198="0"),OR($AZ198="",$AZ198="0"),OR($AT198="Input",$AT198="Bidirectional"))),"PULL_UP","NORMAL")))</f>
        <v>NORMAL</v>
      </c>
      <c r="AH198" s="118" t="str">
        <f aca="false">IF($AU198="Z","TRISTATE",IF($AS198=$G198,"TRISTATE","NORMAL"))</f>
        <v>NORMAL</v>
      </c>
      <c r="AI198" s="118" t="str">
        <f aca="false">IF(OR($AS198=$G198,$AT198="Output"),"DISABLE","ENABLE")</f>
        <v>DISABLE</v>
      </c>
      <c r="AJ198" s="136" t="str">
        <f aca="false">IF($AS198&lt;&gt;$H198,"N/A",IF($AU198="Drive 1", "1", IF($AU198="Drive 0", "0", "")))</f>
        <v>0</v>
      </c>
      <c r="AK198" s="121" t="n">
        <f aca="false">TRUE()</f>
        <v>1</v>
      </c>
      <c r="AL198" s="121" t="n">
        <f aca="false">TRUE()</f>
        <v>1</v>
      </c>
      <c r="AM198" s="121" t="n">
        <f aca="false">TRUE()</f>
        <v>1</v>
      </c>
      <c r="AN198" s="121" t="n">
        <f aca="false">TRUE()</f>
        <v>1</v>
      </c>
      <c r="AO198" s="121" t="n">
        <f aca="false">TRUE()</f>
        <v>1</v>
      </c>
      <c r="AP198" s="121" t="n">
        <f aca="false">TRUE()</f>
        <v>1</v>
      </c>
      <c r="AQ198" s="121" t="n">
        <f aca="false">TRUE()</f>
        <v>1</v>
      </c>
      <c r="AR198" s="122" t="str">
        <f aca="false">IF(AND($AK198:$AQ198), "VALID", "INVALID")</f>
        <v>VALID</v>
      </c>
      <c r="AS198" s="137" t="s">
        <v>1446</v>
      </c>
      <c r="AT198" s="138" t="s">
        <v>119</v>
      </c>
      <c r="AU198" s="125" t="s">
        <v>105</v>
      </c>
      <c r="AV198" s="142"/>
      <c r="AW198" s="139"/>
      <c r="AX198" s="139"/>
      <c r="AY198" s="125"/>
      <c r="AZ198" s="125"/>
      <c r="BA198" s="140"/>
      <c r="BB198" s="139"/>
      <c r="BC198" s="141" t="s">
        <v>1448</v>
      </c>
      <c r="BD198" s="223" t="s">
        <v>240</v>
      </c>
    </row>
    <row r="199" customFormat="false" ht="12.95" hidden="true" customHeight="true" outlineLevel="0" collapsed="false">
      <c r="A199" s="153" t="s">
        <v>1449</v>
      </c>
      <c r="B199" s="105" t="n">
        <v>130</v>
      </c>
      <c r="C199" s="105"/>
      <c r="D199" s="106" t="s">
        <v>1450</v>
      </c>
      <c r="E199" s="107" t="s">
        <v>1451</v>
      </c>
      <c r="F199" s="107" t="s">
        <v>1452</v>
      </c>
      <c r="G199" s="108" t="s">
        <v>1453</v>
      </c>
      <c r="H199" s="109" t="s">
        <v>1454</v>
      </c>
      <c r="I199" s="110"/>
      <c r="J199" s="110"/>
      <c r="K199" s="110"/>
      <c r="L199" s="111"/>
      <c r="M199" s="109" t="s">
        <v>95</v>
      </c>
      <c r="N199" s="110"/>
      <c r="O199" s="110"/>
      <c r="P199" s="110"/>
      <c r="Q199" s="111"/>
      <c r="R199" s="222" t="s">
        <v>115</v>
      </c>
      <c r="S199" s="222" t="s">
        <v>98</v>
      </c>
      <c r="T199" s="107" t="s">
        <v>99</v>
      </c>
      <c r="U199" s="107" t="s">
        <v>100</v>
      </c>
      <c r="V199" s="114" t="s">
        <v>115</v>
      </c>
      <c r="W199" s="114" t="s">
        <v>1455</v>
      </c>
      <c r="X199" s="106" t="s">
        <v>1284</v>
      </c>
      <c r="Y199" s="115"/>
      <c r="Z199" s="115"/>
      <c r="AA199" s="106" t="s">
        <v>103</v>
      </c>
      <c r="AB199" s="106" t="n">
        <f aca="false">FALSE()</f>
        <v>0</v>
      </c>
      <c r="AC199" s="106"/>
      <c r="AD199" s="106"/>
      <c r="AE199" s="116" t="str">
        <f aca="false">IF(OR($AS199="",$AS199=$G199),$V199,IF($AS199=$H199,SUBSTITUTE(SUBSTITUTE($AS199,"GPIO3_","GPIO_"),".0",""),IF($AS199=$I199,$R199,IF($AS199=$J199,$S199,IF($AS199=$K199,$T199,IF($AS199=$L199,$U199,"INVALID"))))))</f>
        <v>GPIO_PI0</v>
      </c>
      <c r="AF199" s="135"/>
      <c r="AG199" s="118" t="str">
        <f aca="false">IF(AND(OR($AU199="Int PU",$AU199="Int PD"),OR(AND($AY199&lt;&gt;"",$AY199&lt;&gt;"0"),AND($AZ199&lt;&gt;"",$AZ199&lt;&gt;"0"))),"INVALID",IF(OR($AS199=$G199,$AU199="Int PD"),"PULL_DOWN",IF(OR($AU199="Int PU",AND($AF199="YES",OR($AY199="",$AY199="0"),OR($AZ199="",$AZ199="0"),OR($AT199="Input",$AT199="Bidirectional"))),"PULL_UP","NORMAL")))</f>
        <v>NORMAL</v>
      </c>
      <c r="AH199" s="118" t="str">
        <f aca="false">IF($AU199="Z","TRISTATE",IF($AS199=$G199,"TRISTATE","NORMAL"))</f>
        <v>NORMAL</v>
      </c>
      <c r="AI199" s="118" t="str">
        <f aca="false">IF(OR($AS199=$G199,$AT199="Output"),"DISABLE","ENABLE")</f>
        <v>DISABLE</v>
      </c>
      <c r="AJ199" s="136" t="str">
        <f aca="false">IF($AS199&lt;&gt;$H199,"N/A",IF($AU199="Drive 1", "1", IF($AU199="Drive 0", "0", "")))</f>
        <v>0</v>
      </c>
      <c r="AK199" s="121" t="n">
        <f aca="false">TRUE()</f>
        <v>1</v>
      </c>
      <c r="AL199" s="121" t="n">
        <f aca="false">TRUE()</f>
        <v>1</v>
      </c>
      <c r="AM199" s="121" t="n">
        <f aca="false">TRUE()</f>
        <v>1</v>
      </c>
      <c r="AN199" s="121" t="n">
        <f aca="false">TRUE()</f>
        <v>1</v>
      </c>
      <c r="AO199" s="121" t="n">
        <f aca="false">TRUE()</f>
        <v>1</v>
      </c>
      <c r="AP199" s="121" t="n">
        <f aca="false">TRUE()</f>
        <v>1</v>
      </c>
      <c r="AQ199" s="121" t="n">
        <f aca="false">TRUE()</f>
        <v>1</v>
      </c>
      <c r="AR199" s="122" t="str">
        <f aca="false">IF(AND($AK199:$AQ199), "VALID", "INVALID")</f>
        <v>VALID</v>
      </c>
      <c r="AS199" s="137" t="s">
        <v>1454</v>
      </c>
      <c r="AT199" s="138" t="s">
        <v>119</v>
      </c>
      <c r="AU199" s="125" t="s">
        <v>105</v>
      </c>
      <c r="AV199" s="142"/>
      <c r="AW199" s="139"/>
      <c r="AX199" s="139"/>
      <c r="AY199" s="125"/>
      <c r="AZ199" s="125"/>
      <c r="BA199" s="140"/>
      <c r="BB199" s="139"/>
      <c r="BC199" s="141" t="s">
        <v>1456</v>
      </c>
      <c r="BD199" s="223" t="s">
        <v>240</v>
      </c>
    </row>
    <row r="200" customFormat="false" ht="12.95" hidden="true" customHeight="true" outlineLevel="0" collapsed="false">
      <c r="A200" s="153" t="s">
        <v>1457</v>
      </c>
      <c r="B200" s="105" t="n">
        <v>127</v>
      </c>
      <c r="C200" s="105"/>
      <c r="D200" s="106" t="s">
        <v>1458</v>
      </c>
      <c r="E200" s="107" t="s">
        <v>1459</v>
      </c>
      <c r="F200" s="107" t="s">
        <v>1460</v>
      </c>
      <c r="G200" s="108" t="s">
        <v>1461</v>
      </c>
      <c r="H200" s="109" t="s">
        <v>1462</v>
      </c>
      <c r="I200" s="110"/>
      <c r="J200" s="110"/>
      <c r="K200" s="110"/>
      <c r="L200" s="111"/>
      <c r="M200" s="109" t="s">
        <v>95</v>
      </c>
      <c r="N200" s="110"/>
      <c r="O200" s="110"/>
      <c r="P200" s="110"/>
      <c r="Q200" s="111"/>
      <c r="R200" s="222" t="s">
        <v>115</v>
      </c>
      <c r="S200" s="222" t="s">
        <v>98</v>
      </c>
      <c r="T200" s="107" t="s">
        <v>99</v>
      </c>
      <c r="U200" s="107" t="s">
        <v>100</v>
      </c>
      <c r="V200" s="114" t="s">
        <v>115</v>
      </c>
      <c r="W200" s="114" t="s">
        <v>1463</v>
      </c>
      <c r="X200" s="106" t="s">
        <v>1284</v>
      </c>
      <c r="Y200" s="115" t="s">
        <v>1464</v>
      </c>
      <c r="Z200" s="115"/>
      <c r="AA200" s="106" t="s">
        <v>103</v>
      </c>
      <c r="AB200" s="106" t="n">
        <f aca="false">FALSE()</f>
        <v>0</v>
      </c>
      <c r="AC200" s="106"/>
      <c r="AD200" s="106"/>
      <c r="AE200" s="116" t="str">
        <f aca="false">IF(OR($AS200="",$AS200=$G200),$V200,IF($AS200=$H200,SUBSTITUTE(SUBSTITUTE($AS200,"GPIO3_","GPIO_"),".0",""),IF($AS200=$I200,$R200,IF($AS200=$J200,$S200,IF($AS200=$K200,$T200,IF($AS200=$L200,$U200,"INVALID"))))))</f>
        <v>GPIO_PI1</v>
      </c>
      <c r="AF200" s="135"/>
      <c r="AG200" s="118" t="str">
        <f aca="false">IF(AND(OR($AU200="Int PU",$AU200="Int PD"),OR(AND($AY200&lt;&gt;"",$AY200&lt;&gt;"0"),AND($AZ200&lt;&gt;"",$AZ200&lt;&gt;"0"))),"INVALID",IF(OR($AS200=$G200,$AU200="Int PD"),"PULL_DOWN",IF(OR($AU200="Int PU",AND($AF200="YES",OR($AY200="",$AY200="0"),OR($AZ200="",$AZ200="0"),OR($AT200="Input",$AT200="Bidirectional"))),"PULL_UP","NORMAL")))</f>
        <v>NORMAL</v>
      </c>
      <c r="AH200" s="118" t="str">
        <f aca="false">IF($AU200="Z","TRISTATE",IF($AS200=$G200,"TRISTATE","NORMAL"))</f>
        <v>TRISTATE</v>
      </c>
      <c r="AI200" s="118" t="str">
        <f aca="false">IF(OR($AS200=$G200,$AT200="Output"),"DISABLE","ENABLE")</f>
        <v>ENABLE</v>
      </c>
      <c r="AJ200" s="136" t="str">
        <f aca="false">IF($AS200&lt;&gt;$H200,"N/A",IF($AU200="Drive 1", "1", IF($AU200="Drive 0", "0", "")))</f>
        <v/>
      </c>
      <c r="AK200" s="121" t="n">
        <f aca="false">TRUE()</f>
        <v>1</v>
      </c>
      <c r="AL200" s="121" t="n">
        <f aca="false">TRUE()</f>
        <v>1</v>
      </c>
      <c r="AM200" s="121" t="n">
        <f aca="false">TRUE()</f>
        <v>1</v>
      </c>
      <c r="AN200" s="121" t="n">
        <f aca="false">TRUE()</f>
        <v>1</v>
      </c>
      <c r="AO200" s="121" t="n">
        <f aca="false">TRUE()</f>
        <v>1</v>
      </c>
      <c r="AP200" s="121" t="n">
        <f aca="false">TRUE()</f>
        <v>1</v>
      </c>
      <c r="AQ200" s="121" t="n">
        <f aca="false">TRUE()</f>
        <v>1</v>
      </c>
      <c r="AR200" s="122" t="str">
        <f aca="false">IF(AND($AK200:$AQ200), "VALID", "INVALID")</f>
        <v>VALID</v>
      </c>
      <c r="AS200" s="137" t="s">
        <v>1462</v>
      </c>
      <c r="AT200" s="138" t="s">
        <v>238</v>
      </c>
      <c r="AU200" s="125" t="s">
        <v>120</v>
      </c>
      <c r="AV200" s="125" t="s">
        <v>468</v>
      </c>
      <c r="AW200" s="139"/>
      <c r="AX200" s="139"/>
      <c r="AY200" s="125"/>
      <c r="AZ200" s="125"/>
      <c r="BA200" s="140"/>
      <c r="BB200" s="139"/>
      <c r="BC200" s="141" t="s">
        <v>1465</v>
      </c>
      <c r="BD200" s="223"/>
    </row>
    <row r="201" customFormat="false" ht="12.95" hidden="true" customHeight="true" outlineLevel="0" collapsed="false">
      <c r="A201" s="153" t="s">
        <v>1466</v>
      </c>
      <c r="B201" s="105" t="n">
        <v>126</v>
      </c>
      <c r="C201" s="105"/>
      <c r="D201" s="106" t="s">
        <v>1467</v>
      </c>
      <c r="E201" s="107" t="s">
        <v>1468</v>
      </c>
      <c r="F201" s="107" t="s">
        <v>1469</v>
      </c>
      <c r="G201" s="108" t="s">
        <v>1470</v>
      </c>
      <c r="H201" s="109" t="s">
        <v>1471</v>
      </c>
      <c r="I201" s="110"/>
      <c r="J201" s="110"/>
      <c r="K201" s="110"/>
      <c r="L201" s="111"/>
      <c r="M201" s="109" t="s">
        <v>95</v>
      </c>
      <c r="N201" s="110"/>
      <c r="O201" s="110"/>
      <c r="P201" s="110"/>
      <c r="Q201" s="111"/>
      <c r="R201" s="222" t="s">
        <v>115</v>
      </c>
      <c r="S201" s="222" t="s">
        <v>98</v>
      </c>
      <c r="T201" s="107" t="s">
        <v>99</v>
      </c>
      <c r="U201" s="107" t="s">
        <v>100</v>
      </c>
      <c r="V201" s="114" t="s">
        <v>115</v>
      </c>
      <c r="W201" s="114" t="s">
        <v>1472</v>
      </c>
      <c r="X201" s="106" t="s">
        <v>1284</v>
      </c>
      <c r="Y201" s="115"/>
      <c r="Z201" s="115"/>
      <c r="AA201" s="106" t="s">
        <v>103</v>
      </c>
      <c r="AB201" s="106" t="n">
        <f aca="false">FALSE()</f>
        <v>0</v>
      </c>
      <c r="AC201" s="106"/>
      <c r="AD201" s="106"/>
      <c r="AE201" s="116" t="str">
        <f aca="false">IF(OR($AS201="",$AS201=$G201),$V201,IF($AS201=$H201,SUBSTITUTE(SUBSTITUTE($AS201,"GPIO3_","GPIO_"),".0",""),IF($AS201=$I201,$R201,IF($AS201=$J201,$S201,IF($AS201=$K201,$T201,IF($AS201=$L201,$U201,"INVALID"))))))</f>
        <v>GPIO_PI2</v>
      </c>
      <c r="AF201" s="135"/>
      <c r="AG201" s="118" t="str">
        <f aca="false">IF(AND(OR($AU201="Int PU",$AU201="Int PD"),OR(AND($AY201&lt;&gt;"",$AY201&lt;&gt;"0"),AND($AZ201&lt;&gt;"",$AZ201&lt;&gt;"0"))),"INVALID",IF(OR($AS201=$G201,$AU201="Int PD"),"PULL_DOWN",IF(OR($AU201="Int PU",AND($AF201="YES",OR($AY201="",$AY201="0"),OR($AZ201="",$AZ201="0"),OR($AT201="Input",$AT201="Bidirectional"))),"PULL_UP","NORMAL")))</f>
        <v>NORMAL</v>
      </c>
      <c r="AH201" s="118" t="str">
        <f aca="false">IF($AU201="Z","TRISTATE",IF($AS201=$G201,"TRISTATE","NORMAL"))</f>
        <v>NORMAL</v>
      </c>
      <c r="AI201" s="118" t="str">
        <f aca="false">IF(OR($AS201=$G201,$AT201="Output"),"DISABLE","ENABLE")</f>
        <v>DISABLE</v>
      </c>
      <c r="AJ201" s="136" t="str">
        <f aca="false">IF($AS201&lt;&gt;$H201,"N/A",IF($AU201="Drive 1", "1", IF($AU201="Drive 0", "0", "")))</f>
        <v>0</v>
      </c>
      <c r="AK201" s="121" t="n">
        <f aca="false">TRUE()</f>
        <v>1</v>
      </c>
      <c r="AL201" s="121" t="n">
        <f aca="false">TRUE()</f>
        <v>1</v>
      </c>
      <c r="AM201" s="121" t="n">
        <f aca="false">TRUE()</f>
        <v>1</v>
      </c>
      <c r="AN201" s="121" t="n">
        <f aca="false">TRUE()</f>
        <v>1</v>
      </c>
      <c r="AO201" s="121" t="n">
        <f aca="false">TRUE()</f>
        <v>1</v>
      </c>
      <c r="AP201" s="121" t="n">
        <f aca="false">TRUE()</f>
        <v>1</v>
      </c>
      <c r="AQ201" s="121" t="n">
        <f aca="false">TRUE()</f>
        <v>1</v>
      </c>
      <c r="AR201" s="122" t="str">
        <f aca="false">IF(AND($AK201:$AQ201), "VALID", "INVALID")</f>
        <v>VALID</v>
      </c>
      <c r="AS201" s="137" t="s">
        <v>1471</v>
      </c>
      <c r="AT201" s="138" t="s">
        <v>119</v>
      </c>
      <c r="AU201" s="125" t="s">
        <v>105</v>
      </c>
      <c r="AV201" s="142"/>
      <c r="AW201" s="139"/>
      <c r="AX201" s="139"/>
      <c r="AY201" s="125"/>
      <c r="AZ201" s="125"/>
      <c r="BA201" s="140"/>
      <c r="BB201" s="139"/>
      <c r="BC201" s="141" t="s">
        <v>1473</v>
      </c>
      <c r="BD201" s="223" t="s">
        <v>240</v>
      </c>
    </row>
    <row r="202" customFormat="false" ht="12.95" hidden="true" customHeight="true" outlineLevel="0" collapsed="false">
      <c r="A202" s="131"/>
      <c r="B202" s="132"/>
      <c r="C202" s="132"/>
      <c r="D202" s="133" t="s">
        <v>1474</v>
      </c>
      <c r="E202" s="134" t="s">
        <v>1475</v>
      </c>
      <c r="F202" s="134" t="s">
        <v>1476</v>
      </c>
      <c r="G202" s="108" t="s">
        <v>1477</v>
      </c>
      <c r="H202" s="109" t="s">
        <v>1478</v>
      </c>
      <c r="I202" s="110"/>
      <c r="J202" s="110"/>
      <c r="K202" s="110"/>
      <c r="L202" s="111"/>
      <c r="M202" s="109" t="s">
        <v>95</v>
      </c>
      <c r="N202" s="110"/>
      <c r="O202" s="110"/>
      <c r="P202" s="110"/>
      <c r="Q202" s="111"/>
      <c r="R202" s="222" t="s">
        <v>115</v>
      </c>
      <c r="S202" s="222" t="s">
        <v>98</v>
      </c>
      <c r="T202" s="107" t="s">
        <v>99</v>
      </c>
      <c r="U202" s="107" t="s">
        <v>100</v>
      </c>
      <c r="V202" s="114" t="s">
        <v>115</v>
      </c>
      <c r="W202" s="114" t="s">
        <v>1479</v>
      </c>
      <c r="X202" s="106" t="s">
        <v>1284</v>
      </c>
      <c r="Y202" s="115"/>
      <c r="Z202" s="115"/>
      <c r="AA202" s="106" t="s">
        <v>103</v>
      </c>
      <c r="AB202" s="106" t="n">
        <f aca="false">FALSE()</f>
        <v>0</v>
      </c>
      <c r="AC202" s="106"/>
      <c r="AD202" s="106"/>
      <c r="AE202" s="116" t="str">
        <f aca="false">IF(OR($AS202="",$AS202=$G202),$V202,IF($AS202=$H202,SUBSTITUTE(SUBSTITUTE($AS202,"GPIO3_","GPIO_"),".0",""),IF($AS202=$I202,$R202,IF($AS202=$J202,$S202,IF($AS202=$K202,$T202,IF($AS202=$L202,$U202,"INVALID"))))))</f>
        <v>RSVD0</v>
      </c>
      <c r="AF202" s="135"/>
      <c r="AG202" s="118" t="str">
        <f aca="false">IF(AND(OR($AU202="Int PU",$AU202="Int PD"),OR(AND($AY202&lt;&gt;"",$AY202&lt;&gt;"0"),AND($AZ202&lt;&gt;"",$AZ202&lt;&gt;"0"))),"INVALID",IF(OR($AS202=$G202,$AU202="Int PD"),"PULL_DOWN",IF(OR($AU202="Int PU",AND($AF202="YES",OR($AY202="",$AY202="0"),OR($AZ202="",$AZ202="0"),OR($AT202="Input",$AT202="Bidirectional"))),"PULL_UP","NORMAL")))</f>
        <v>PULL_DOWN</v>
      </c>
      <c r="AH202" s="118" t="str">
        <f aca="false">IF($AU202="Z","TRISTATE",IF($AS202=$G202,"TRISTATE","NORMAL"))</f>
        <v>TRISTATE</v>
      </c>
      <c r="AI202" s="118" t="str">
        <f aca="false">IF(OR($AS202=$G202,$AT202="Output"),"DISABLE","ENABLE")</f>
        <v>DISABLE</v>
      </c>
      <c r="AJ202" s="136" t="str">
        <f aca="false">IF($AS202&lt;&gt;$H202,"N/A",IF($AU202="Drive 1", "1", IF($AU202="Drive 0", "0", "")))</f>
        <v>N/A</v>
      </c>
      <c r="AK202" s="121" t="n">
        <f aca="false">TRUE()</f>
        <v>1</v>
      </c>
      <c r="AL202" s="121" t="n">
        <f aca="false">TRUE()</f>
        <v>1</v>
      </c>
      <c r="AM202" s="121" t="n">
        <f aca="false">TRUE()</f>
        <v>1</v>
      </c>
      <c r="AN202" s="121" t="n">
        <f aca="false">TRUE()</f>
        <v>1</v>
      </c>
      <c r="AO202" s="121" t="n">
        <f aca="false">TRUE()</f>
        <v>1</v>
      </c>
      <c r="AP202" s="121" t="n">
        <f aca="false">TRUE()</f>
        <v>1</v>
      </c>
      <c r="AQ202" s="121" t="n">
        <f aca="false">TRUE()</f>
        <v>1</v>
      </c>
      <c r="AR202" s="122" t="str">
        <f aca="false">IF(AND($AK202:$AQ202), "VALID", "INVALID")</f>
        <v>VALID</v>
      </c>
      <c r="AS202" s="137" t="s">
        <v>1477</v>
      </c>
      <c r="AT202" s="138" t="s">
        <v>132</v>
      </c>
      <c r="AU202" s="125"/>
      <c r="AV202" s="142"/>
      <c r="AW202" s="139"/>
      <c r="AX202" s="139"/>
      <c r="AY202" s="125"/>
      <c r="AZ202" s="125"/>
      <c r="BA202" s="140"/>
      <c r="BB202" s="139"/>
      <c r="BC202" s="141" t="s">
        <v>133</v>
      </c>
      <c r="BD202" s="46" t="s">
        <v>24</v>
      </c>
    </row>
    <row r="203" customFormat="false" ht="12.95" hidden="true" customHeight="true" outlineLevel="0" collapsed="false">
      <c r="A203" s="131"/>
      <c r="B203" s="132"/>
      <c r="C203" s="132"/>
      <c r="D203" s="133" t="s">
        <v>1480</v>
      </c>
      <c r="E203" s="134" t="s">
        <v>1322</v>
      </c>
      <c r="F203" s="134" t="s">
        <v>1481</v>
      </c>
      <c r="G203" s="108" t="s">
        <v>1482</v>
      </c>
      <c r="H203" s="109" t="s">
        <v>1483</v>
      </c>
      <c r="I203" s="110" t="s">
        <v>1484</v>
      </c>
      <c r="J203" s="110"/>
      <c r="K203" s="110"/>
      <c r="L203" s="111"/>
      <c r="M203" s="109" t="s">
        <v>95</v>
      </c>
      <c r="N203" s="110" t="s">
        <v>96</v>
      </c>
      <c r="O203" s="110" t="s">
        <v>96</v>
      </c>
      <c r="P203" s="110"/>
      <c r="Q203" s="111"/>
      <c r="R203" s="222" t="s">
        <v>1485</v>
      </c>
      <c r="S203" s="222" t="s">
        <v>1024</v>
      </c>
      <c r="T203" s="107" t="s">
        <v>99</v>
      </c>
      <c r="U203" s="107" t="s">
        <v>100</v>
      </c>
      <c r="V203" s="114" t="s">
        <v>99</v>
      </c>
      <c r="W203" s="114" t="s">
        <v>1486</v>
      </c>
      <c r="X203" s="106" t="s">
        <v>1284</v>
      </c>
      <c r="Y203" s="115"/>
      <c r="Z203" s="115" t="s">
        <v>1487</v>
      </c>
      <c r="AA203" s="106" t="s">
        <v>103</v>
      </c>
      <c r="AB203" s="106" t="n">
        <f aca="false">FALSE()</f>
        <v>0</v>
      </c>
      <c r="AC203" s="106"/>
      <c r="AD203" s="106"/>
      <c r="AE203" s="116" t="str">
        <f aca="false">IF(OR($AS203="",$AS203=$G203),$V203,IF($AS203=$H203,SUBSTITUTE(SUBSTITUTE($AS203,"GPIO3_","GPIO_"),".0",""),IF($AS203=$I203,$R203,IF($AS203=$J203,$S203,IF($AS203=$K203,$T203,IF($AS203=$L203,$U203,"INVALID"))))))</f>
        <v>UARTD</v>
      </c>
      <c r="AF203" s="135"/>
      <c r="AG203" s="118" t="str">
        <f aca="false">IF(AND(OR($AU203="Int PU",$AU203="Int PD"),OR(AND($AY203&lt;&gt;"",$AY203&lt;&gt;"0"),AND($AZ203&lt;&gt;"",$AZ203&lt;&gt;"0"))),"INVALID",IF(OR($AS203=$G203,$AU203="Int PD"),"PULL_DOWN",IF(OR($AU203="Int PU",AND($AF203="YES",OR($AY203="",$AY203="0"),OR($AZ203="",$AZ203="0"),OR($AT203="Input",$AT203="Bidirectional"))),"PULL_UP","NORMAL")))</f>
        <v>NORMAL</v>
      </c>
      <c r="AH203" s="118" t="str">
        <f aca="false">IF($AU203="Z","TRISTATE",IF($AS203=$G203,"TRISTATE","NORMAL"))</f>
        <v>NORMAL</v>
      </c>
      <c r="AI203" s="118" t="str">
        <f aca="false">IF(OR($AS203=$G203,$AT203="Output"),"DISABLE","ENABLE")</f>
        <v>DISABLE</v>
      </c>
      <c r="AJ203" s="136" t="str">
        <f aca="false">IF($AS203&lt;&gt;$H203,"N/A",IF($AU203="Drive 1", "1", IF($AU203="Drive 0", "0", "")))</f>
        <v>N/A</v>
      </c>
      <c r="AK203" s="121" t="n">
        <f aca="false">TRUE()</f>
        <v>1</v>
      </c>
      <c r="AL203" s="121" t="n">
        <f aca="false">TRUE()</f>
        <v>1</v>
      </c>
      <c r="AM203" s="121" t="n">
        <f aca="false">TRUE()</f>
        <v>1</v>
      </c>
      <c r="AN203" s="121" t="n">
        <f aca="false">TRUE()</f>
        <v>1</v>
      </c>
      <c r="AO203" s="121" t="n">
        <f aca="false">TRUE()</f>
        <v>1</v>
      </c>
      <c r="AP203" s="121" t="n">
        <f aca="false">TRUE()</f>
        <v>1</v>
      </c>
      <c r="AQ203" s="121" t="n">
        <f aca="false">TRUE()</f>
        <v>1</v>
      </c>
      <c r="AR203" s="122" t="str">
        <f aca="false">IF(AND($AK203:$AQ203), "VALID", "INVALID")</f>
        <v>VALID</v>
      </c>
      <c r="AS203" s="137" t="s">
        <v>1484</v>
      </c>
      <c r="AT203" s="138" t="s">
        <v>119</v>
      </c>
      <c r="AU203" s="125"/>
      <c r="AV203" s="139"/>
      <c r="AW203" s="139"/>
      <c r="AX203" s="139"/>
      <c r="AY203" s="125"/>
      <c r="AZ203" s="125"/>
      <c r="BA203" s="140"/>
      <c r="BB203" s="139"/>
      <c r="BC203" s="141" t="s">
        <v>1488</v>
      </c>
      <c r="BD203" s="151" t="s">
        <v>1489</v>
      </c>
    </row>
    <row r="204" customFormat="false" ht="12.95" hidden="true" customHeight="true" outlineLevel="0" collapsed="false">
      <c r="A204" s="131"/>
      <c r="B204" s="132"/>
      <c r="C204" s="132"/>
      <c r="D204" s="133" t="s">
        <v>1490</v>
      </c>
      <c r="E204" s="134" t="s">
        <v>1491</v>
      </c>
      <c r="F204" s="134" t="s">
        <v>1491</v>
      </c>
      <c r="G204" s="108" t="s">
        <v>1492</v>
      </c>
      <c r="H204" s="109" t="s">
        <v>1493</v>
      </c>
      <c r="I204" s="110" t="s">
        <v>1494</v>
      </c>
      <c r="J204" s="110"/>
      <c r="K204" s="110"/>
      <c r="L204" s="111"/>
      <c r="M204" s="109" t="s">
        <v>95</v>
      </c>
      <c r="N204" s="110" t="s">
        <v>155</v>
      </c>
      <c r="O204" s="110" t="s">
        <v>155</v>
      </c>
      <c r="P204" s="110"/>
      <c r="Q204" s="111"/>
      <c r="R204" s="222" t="s">
        <v>1485</v>
      </c>
      <c r="S204" s="222" t="s">
        <v>1024</v>
      </c>
      <c r="T204" s="107" t="s">
        <v>99</v>
      </c>
      <c r="U204" s="107" t="s">
        <v>100</v>
      </c>
      <c r="V204" s="114" t="s">
        <v>99</v>
      </c>
      <c r="W204" s="114" t="s">
        <v>1495</v>
      </c>
      <c r="X204" s="106" t="s">
        <v>1284</v>
      </c>
      <c r="Y204" s="115"/>
      <c r="Z204" s="115"/>
      <c r="AA204" s="106" t="s">
        <v>103</v>
      </c>
      <c r="AB204" s="106" t="n">
        <f aca="false">FALSE()</f>
        <v>0</v>
      </c>
      <c r="AC204" s="106"/>
      <c r="AD204" s="106"/>
      <c r="AE204" s="116" t="str">
        <f aca="false">IF(OR($AS204="",$AS204=$G204),$V204,IF($AS204=$H204,SUBSTITUTE(SUBSTITUTE($AS204,"GPIO3_","GPIO_"),".0",""),IF($AS204=$I204,$R204,IF($AS204=$J204,$S204,IF($AS204=$K204,$T204,IF($AS204=$L204,$U204,"INVALID"))))))</f>
        <v>UARTD</v>
      </c>
      <c r="AF204" s="135"/>
      <c r="AG204" s="118" t="str">
        <f aca="false">IF(AND(OR($AU204="Int PU",$AU204="Int PD"),OR(AND($AY204&lt;&gt;"",$AY204&lt;&gt;"0"),AND($AZ204&lt;&gt;"",$AZ204&lt;&gt;"0"))),"INVALID",IF(OR($AS204=$G204,$AU204="Int PD"),"PULL_DOWN",IF(OR($AU204="Int PU",AND($AF204="YES",OR($AY204="",$AY204="0"),OR($AZ204="",$AZ204="0"),OR($AT204="Input",$AT204="Bidirectional"))),"PULL_UP","NORMAL")))</f>
        <v>NORMAL</v>
      </c>
      <c r="AH204" s="118" t="str">
        <f aca="false">IF($AU204="Z","TRISTATE",IF($AS204=$G204,"TRISTATE","NORMAL"))</f>
        <v>NORMAL</v>
      </c>
      <c r="AI204" s="118" t="str">
        <f aca="false">IF(OR($AS204=$G204,$AT204="Output"),"DISABLE","ENABLE")</f>
        <v>ENABLE</v>
      </c>
      <c r="AJ204" s="136" t="str">
        <f aca="false">IF($AS204&lt;&gt;$H204,"N/A",IF($AU204="Drive 1", "1", IF($AU204="Drive 0", "0", "")))</f>
        <v>N/A</v>
      </c>
      <c r="AK204" s="121" t="n">
        <f aca="false">TRUE()</f>
        <v>1</v>
      </c>
      <c r="AL204" s="121" t="n">
        <f aca="false">TRUE()</f>
        <v>1</v>
      </c>
      <c r="AM204" s="121" t="n">
        <f aca="false">TRUE()</f>
        <v>1</v>
      </c>
      <c r="AN204" s="121" t="n">
        <f aca="false">TRUE()</f>
        <v>1</v>
      </c>
      <c r="AO204" s="121" t="n">
        <f aca="false">TRUE()</f>
        <v>1</v>
      </c>
      <c r="AP204" s="121" t="n">
        <f aca="false">TRUE()</f>
        <v>1</v>
      </c>
      <c r="AQ204" s="121" t="n">
        <f aca="false">TRUE()</f>
        <v>1</v>
      </c>
      <c r="AR204" s="122" t="str">
        <f aca="false">IF(AND($AK204:$AQ204), "VALID", "INVALID")</f>
        <v>VALID</v>
      </c>
      <c r="AS204" s="137" t="s">
        <v>1494</v>
      </c>
      <c r="AT204" s="138" t="s">
        <v>104</v>
      </c>
      <c r="AU204" s="125"/>
      <c r="AV204" s="142"/>
      <c r="AW204" s="161"/>
      <c r="AX204" s="161"/>
      <c r="AY204" s="125"/>
      <c r="AZ204" s="125"/>
      <c r="BA204" s="162"/>
      <c r="BB204" s="161"/>
      <c r="BC204" s="177" t="s">
        <v>1496</v>
      </c>
      <c r="BD204" s="151"/>
    </row>
    <row r="205" customFormat="false" ht="12.95" hidden="true" customHeight="true" outlineLevel="0" collapsed="false">
      <c r="A205" s="131"/>
      <c r="B205" s="132"/>
      <c r="C205" s="132"/>
      <c r="D205" s="133" t="s">
        <v>1497</v>
      </c>
      <c r="E205" s="134" t="s">
        <v>1498</v>
      </c>
      <c r="F205" s="134" t="s">
        <v>1499</v>
      </c>
      <c r="G205" s="108" t="s">
        <v>1500</v>
      </c>
      <c r="H205" s="109" t="s">
        <v>1501</v>
      </c>
      <c r="I205" s="110" t="s">
        <v>1502</v>
      </c>
      <c r="J205" s="110"/>
      <c r="K205" s="110"/>
      <c r="L205" s="111"/>
      <c r="M205" s="109" t="s">
        <v>95</v>
      </c>
      <c r="N205" s="110" t="s">
        <v>96</v>
      </c>
      <c r="O205" s="110" t="s">
        <v>96</v>
      </c>
      <c r="P205" s="110"/>
      <c r="Q205" s="111"/>
      <c r="R205" s="222" t="s">
        <v>1485</v>
      </c>
      <c r="S205" s="222" t="s">
        <v>1024</v>
      </c>
      <c r="T205" s="107" t="s">
        <v>99</v>
      </c>
      <c r="U205" s="107" t="s">
        <v>100</v>
      </c>
      <c r="V205" s="114" t="s">
        <v>99</v>
      </c>
      <c r="W205" s="114" t="s">
        <v>1503</v>
      </c>
      <c r="X205" s="106" t="s">
        <v>1284</v>
      </c>
      <c r="Y205" s="115"/>
      <c r="Z205" s="115" t="s">
        <v>1504</v>
      </c>
      <c r="AA205" s="106" t="s">
        <v>103</v>
      </c>
      <c r="AB205" s="106" t="n">
        <f aca="false">FALSE()</f>
        <v>0</v>
      </c>
      <c r="AC205" s="106"/>
      <c r="AD205" s="106"/>
      <c r="AE205" s="116" t="str">
        <f aca="false">IF(OR($AS205="",$AS205=$G205),$V205,IF($AS205=$H205,SUBSTITUTE(SUBSTITUTE($AS205,"GPIO3_","GPIO_"),".0",""),IF($AS205=$I205,$R205,IF($AS205=$J205,$S205,IF($AS205=$K205,$T205,IF($AS205=$L205,$U205,"INVALID"))))))</f>
        <v>UARTD</v>
      </c>
      <c r="AF205" s="135"/>
      <c r="AG205" s="118" t="str">
        <f aca="false">IF(AND(OR($AU205="Int PU",$AU205="Int PD"),OR(AND($AY205&lt;&gt;"",$AY205&lt;&gt;"0"),AND($AZ205&lt;&gt;"",$AZ205&lt;&gt;"0"))),"INVALID",IF(OR($AS205=$G205,$AU205="Int PD"),"PULL_DOWN",IF(OR($AU205="Int PU",AND($AF205="YES",OR($AY205="",$AY205="0"),OR($AZ205="",$AZ205="0"),OR($AT205="Input",$AT205="Bidirectional"))),"PULL_UP","NORMAL")))</f>
        <v>NORMAL</v>
      </c>
      <c r="AH205" s="118" t="str">
        <f aca="false">IF($AU205="Z","TRISTATE",IF($AS205=$G205,"TRISTATE","NORMAL"))</f>
        <v>NORMAL</v>
      </c>
      <c r="AI205" s="118" t="str">
        <f aca="false">IF(OR($AS205=$G205,$AT205="Output"),"DISABLE","ENABLE")</f>
        <v>DISABLE</v>
      </c>
      <c r="AJ205" s="136" t="str">
        <f aca="false">IF($AS205&lt;&gt;$H205,"N/A",IF($AU205="Drive 1", "1", IF($AU205="Drive 0", "0", "")))</f>
        <v>N/A</v>
      </c>
      <c r="AK205" s="121" t="n">
        <f aca="false">TRUE()</f>
        <v>1</v>
      </c>
      <c r="AL205" s="121" t="n">
        <f aca="false">TRUE()</f>
        <v>1</v>
      </c>
      <c r="AM205" s="121" t="n">
        <f aca="false">TRUE()</f>
        <v>1</v>
      </c>
      <c r="AN205" s="121" t="n">
        <f aca="false">TRUE()</f>
        <v>1</v>
      </c>
      <c r="AO205" s="121" t="n">
        <f aca="false">TRUE()</f>
        <v>1</v>
      </c>
      <c r="AP205" s="121" t="n">
        <f aca="false">TRUE()</f>
        <v>1</v>
      </c>
      <c r="AQ205" s="121" t="n">
        <f aca="false">TRUE()</f>
        <v>1</v>
      </c>
      <c r="AR205" s="122" t="str">
        <f aca="false">IF(AND($AK205:$AQ205), "VALID", "INVALID")</f>
        <v>VALID</v>
      </c>
      <c r="AS205" s="137" t="s">
        <v>1502</v>
      </c>
      <c r="AT205" s="138" t="s">
        <v>119</v>
      </c>
      <c r="AU205" s="125"/>
      <c r="AV205" s="139"/>
      <c r="AW205" s="139"/>
      <c r="AX205" s="139"/>
      <c r="AY205" s="125"/>
      <c r="AZ205" s="125"/>
      <c r="BA205" s="140" t="s">
        <v>292</v>
      </c>
      <c r="BB205" s="139"/>
      <c r="BC205" s="141" t="s">
        <v>1505</v>
      </c>
      <c r="BD205" s="151"/>
    </row>
    <row r="206" customFormat="false" ht="12.95" hidden="true" customHeight="true" outlineLevel="0" collapsed="false">
      <c r="A206" s="131"/>
      <c r="B206" s="132"/>
      <c r="C206" s="132"/>
      <c r="D206" s="133" t="s">
        <v>1506</v>
      </c>
      <c r="E206" s="134" t="s">
        <v>1507</v>
      </c>
      <c r="F206" s="134" t="s">
        <v>1475</v>
      </c>
      <c r="G206" s="108" t="s">
        <v>1508</v>
      </c>
      <c r="H206" s="109" t="s">
        <v>1509</v>
      </c>
      <c r="I206" s="110" t="s">
        <v>1510</v>
      </c>
      <c r="J206" s="110"/>
      <c r="K206" s="110"/>
      <c r="L206" s="111"/>
      <c r="M206" s="109" t="s">
        <v>95</v>
      </c>
      <c r="N206" s="110" t="s">
        <v>155</v>
      </c>
      <c r="O206" s="110" t="s">
        <v>155</v>
      </c>
      <c r="P206" s="110"/>
      <c r="Q206" s="111"/>
      <c r="R206" s="222" t="s">
        <v>1485</v>
      </c>
      <c r="S206" s="222" t="s">
        <v>1024</v>
      </c>
      <c r="T206" s="107" t="s">
        <v>99</v>
      </c>
      <c r="U206" s="107" t="s">
        <v>100</v>
      </c>
      <c r="V206" s="114" t="s">
        <v>99</v>
      </c>
      <c r="W206" s="114" t="s">
        <v>1511</v>
      </c>
      <c r="X206" s="106" t="s">
        <v>1284</v>
      </c>
      <c r="Y206" s="115" t="s">
        <v>1512</v>
      </c>
      <c r="Z206" s="115"/>
      <c r="AA206" s="106" t="s">
        <v>103</v>
      </c>
      <c r="AB206" s="106" t="n">
        <f aca="false">FALSE()</f>
        <v>0</v>
      </c>
      <c r="AC206" s="106"/>
      <c r="AD206" s="106"/>
      <c r="AE206" s="116" t="str">
        <f aca="false">IF(OR($AS206="",$AS206=$G206),$V206,IF($AS206=$H206,SUBSTITUTE(SUBSTITUTE($AS206,"GPIO3_","GPIO_"),".0",""),IF($AS206=$I206,$R206,IF($AS206=$J206,$S206,IF($AS206=$K206,$T206,IF($AS206=$L206,$U206,"INVALID"))))))</f>
        <v>UARTD</v>
      </c>
      <c r="AF206" s="135"/>
      <c r="AG206" s="118" t="str">
        <f aca="false">IF(AND(OR($AU206="Int PU",$AU206="Int PD"),OR(AND($AY206&lt;&gt;"",$AY206&lt;&gt;"0"),AND($AZ206&lt;&gt;"",$AZ206&lt;&gt;"0"))),"INVALID",IF(OR($AS206=$G206,$AU206="Int PD"),"PULL_DOWN",IF(OR($AU206="Int PU",AND($AF206="YES",OR($AY206="",$AY206="0"),OR($AZ206="",$AZ206="0"),OR($AT206="Input",$AT206="Bidirectional"))),"PULL_UP","NORMAL")))</f>
        <v>PULL_UP</v>
      </c>
      <c r="AH206" s="118" t="str">
        <f aca="false">IF($AU206="Z","TRISTATE",IF($AS206=$G206,"TRISTATE","NORMAL"))</f>
        <v>NORMAL</v>
      </c>
      <c r="AI206" s="118" t="str">
        <f aca="false">IF(OR($AS206=$G206,$AT206="Output"),"DISABLE","ENABLE")</f>
        <v>ENABLE</v>
      </c>
      <c r="AJ206" s="136" t="str">
        <f aca="false">IF($AS206&lt;&gt;$H206,"N/A",IF($AU206="Drive 1", "1", IF($AU206="Drive 0", "0", "")))</f>
        <v>N/A</v>
      </c>
      <c r="AK206" s="121" t="n">
        <f aca="false">TRUE()</f>
        <v>1</v>
      </c>
      <c r="AL206" s="121" t="n">
        <f aca="false">TRUE()</f>
        <v>1</v>
      </c>
      <c r="AM206" s="121" t="n">
        <f aca="false">TRUE()</f>
        <v>1</v>
      </c>
      <c r="AN206" s="121" t="n">
        <f aca="false">TRUE()</f>
        <v>1</v>
      </c>
      <c r="AO206" s="121" t="n">
        <f aca="false">TRUE()</f>
        <v>1</v>
      </c>
      <c r="AP206" s="121" t="n">
        <f aca="false">TRUE()</f>
        <v>1</v>
      </c>
      <c r="AQ206" s="121" t="n">
        <f aca="false">TRUE()</f>
        <v>1</v>
      </c>
      <c r="AR206" s="122" t="str">
        <f aca="false">IF(AND($AK206:$AQ206), "VALID", "INVALID")</f>
        <v>VALID</v>
      </c>
      <c r="AS206" s="137" t="s">
        <v>1510</v>
      </c>
      <c r="AT206" s="138" t="s">
        <v>104</v>
      </c>
      <c r="AU206" s="125" t="s">
        <v>478</v>
      </c>
      <c r="AV206" s="125" t="s">
        <v>191</v>
      </c>
      <c r="AW206" s="139"/>
      <c r="AX206" s="139"/>
      <c r="AY206" s="125"/>
      <c r="AZ206" s="125"/>
      <c r="BA206" s="140"/>
      <c r="BB206" s="139"/>
      <c r="BC206" s="141" t="s">
        <v>1513</v>
      </c>
      <c r="BD206" s="151"/>
    </row>
    <row r="207" s="103" customFormat="true" ht="18" hidden="true" customHeight="true" outlineLevel="0" collapsed="false">
      <c r="A207" s="181" t="s">
        <v>1514</v>
      </c>
      <c r="B207" s="182"/>
      <c r="C207" s="182"/>
      <c r="D207" s="181" t="s">
        <v>1514</v>
      </c>
      <c r="E207" s="201"/>
      <c r="F207" s="201"/>
      <c r="G207" s="201"/>
      <c r="H207" s="202"/>
      <c r="I207" s="202"/>
      <c r="J207" s="202"/>
      <c r="K207" s="202"/>
      <c r="L207" s="202"/>
      <c r="M207" s="201"/>
      <c r="N207" s="201"/>
      <c r="O207" s="201"/>
      <c r="P207" s="201"/>
      <c r="Q207" s="201"/>
      <c r="R207" s="201"/>
      <c r="S207" s="201"/>
      <c r="T207" s="201"/>
      <c r="U207" s="201"/>
      <c r="V207" s="201"/>
      <c r="W207" s="201"/>
      <c r="X207" s="201"/>
      <c r="Y207" s="203"/>
      <c r="Z207" s="203"/>
      <c r="AA207" s="204"/>
      <c r="AB207" s="204"/>
      <c r="AC207" s="204"/>
      <c r="AD207" s="204"/>
      <c r="AE207" s="204"/>
      <c r="AF207" s="204"/>
      <c r="AG207" s="204"/>
      <c r="AH207" s="204"/>
      <c r="AI207" s="204"/>
      <c r="AJ207" s="204"/>
      <c r="AK207" s="204"/>
      <c r="AL207" s="204"/>
      <c r="AM207" s="204"/>
      <c r="AN207" s="204"/>
      <c r="AO207" s="204"/>
      <c r="AP207" s="204"/>
      <c r="AQ207" s="204"/>
      <c r="AR207" s="204"/>
      <c r="AS207" s="205"/>
      <c r="AT207" s="205"/>
      <c r="AU207" s="189"/>
      <c r="AV207" s="189"/>
      <c r="AW207" s="189"/>
      <c r="AX207" s="189"/>
      <c r="AY207" s="189"/>
      <c r="AZ207" s="189"/>
      <c r="BA207" s="189"/>
      <c r="BB207" s="101" t="s">
        <v>87</v>
      </c>
      <c r="BC207" s="235"/>
      <c r="BD207" s="236"/>
    </row>
    <row r="208" customFormat="false" ht="12.95" hidden="true" customHeight="true" outlineLevel="0" collapsed="false">
      <c r="A208" s="131"/>
      <c r="B208" s="132"/>
      <c r="C208" s="132"/>
      <c r="D208" s="133" t="s">
        <v>1515</v>
      </c>
      <c r="E208" s="134" t="s">
        <v>1516</v>
      </c>
      <c r="F208" s="134" t="s">
        <v>1517</v>
      </c>
      <c r="G208" s="108" t="s">
        <v>1518</v>
      </c>
      <c r="H208" s="109" t="s">
        <v>1519</v>
      </c>
      <c r="I208" s="243" t="s">
        <v>1515</v>
      </c>
      <c r="J208" s="110"/>
      <c r="K208" s="110"/>
      <c r="L208" s="111"/>
      <c r="M208" s="109" t="s">
        <v>95</v>
      </c>
      <c r="N208" s="110" t="s">
        <v>95</v>
      </c>
      <c r="O208" s="110"/>
      <c r="P208" s="110"/>
      <c r="Q208" s="111"/>
      <c r="R208" s="107" t="s">
        <v>23</v>
      </c>
      <c r="S208" s="107" t="s">
        <v>98</v>
      </c>
      <c r="T208" s="107" t="s">
        <v>99</v>
      </c>
      <c r="U208" s="107" t="s">
        <v>100</v>
      </c>
      <c r="V208" s="114" t="s">
        <v>98</v>
      </c>
      <c r="W208" s="114" t="s">
        <v>1520</v>
      </c>
      <c r="X208" s="106" t="s">
        <v>1521</v>
      </c>
      <c r="Y208" s="115"/>
      <c r="Z208" s="115"/>
      <c r="AA208" s="106" t="s">
        <v>131</v>
      </c>
      <c r="AB208" s="106" t="n">
        <f aca="false">FALSE()</f>
        <v>0</v>
      </c>
      <c r="AC208" s="106"/>
      <c r="AD208" s="106"/>
      <c r="AE208" s="116" t="str">
        <f aca="false">IF(OR($AS208="",$AS208=$G208),$V208,IF($AS208=$H208,SUBSTITUTE(SUBSTITUTE($AS208,"GPIO3_","GPIO_"),".0",""),IF($AS208=$I208,$R208,IF($AS208=$J208,$S208,IF($AS208=$K208,$T208,IF($AS208=$L208,$U208,"INVALID"))))))</f>
        <v>QSPI</v>
      </c>
      <c r="AF208" s="135"/>
      <c r="AG208" s="118" t="str">
        <f aca="false">IF(AND(OR($AU208="Int PU",$AU208="Int PD"),OR(AND($AY208&lt;&gt;"",$AY208&lt;&gt;"0"),AND($AZ208&lt;&gt;"",$AZ208&lt;&gt;"0"))),"INVALID",IF(OR($AS208=$G208,$AU208="Int PD"),"PULL_DOWN",IF(OR($AU208="Int PU",AND($AF208="YES",OR($AY208="",$AY208="0"),OR($AZ208="",$AZ208="0"),OR($AT208="Input",$AT208="Bidirectional"))),"PULL_UP","NORMAL")))</f>
        <v>NORMAL</v>
      </c>
      <c r="AH208" s="118" t="str">
        <f aca="false">IF($AU208="Z","TRISTATE",IF($AS208=$G208,"TRISTATE","NORMAL"))</f>
        <v>NORMAL</v>
      </c>
      <c r="AI208" s="118" t="str">
        <f aca="false">IF(OR($AS208=$G208,$AT208="Output"),"DISABLE","ENABLE")</f>
        <v>ENABLE</v>
      </c>
      <c r="AJ208" s="136" t="str">
        <f aca="false">IF($AS208&lt;&gt;$H208,"N/A",IF($AU208="Drive 1", "1", IF($AU208="Drive 0", "0", "")))</f>
        <v>N/A</v>
      </c>
      <c r="AK208" s="121" t="n">
        <f aca="false">TRUE()</f>
        <v>1</v>
      </c>
      <c r="AL208" s="121" t="n">
        <f aca="false">TRUE()</f>
        <v>1</v>
      </c>
      <c r="AM208" s="121" t="n">
        <f aca="false">TRUE()</f>
        <v>1</v>
      </c>
      <c r="AN208" s="121" t="n">
        <f aca="false">TRUE()</f>
        <v>1</v>
      </c>
      <c r="AO208" s="121" t="n">
        <f aca="false">TRUE()</f>
        <v>1</v>
      </c>
      <c r="AP208" s="121" t="n">
        <f aca="false">TRUE()</f>
        <v>1</v>
      </c>
      <c r="AQ208" s="121" t="n">
        <f aca="false">TRUE()</f>
        <v>1</v>
      </c>
      <c r="AR208" s="122" t="str">
        <f aca="false">IF(AND($AK208:$AQ208), "VALID", "INVALID")</f>
        <v>VALID</v>
      </c>
      <c r="AS208" s="137" t="s">
        <v>1515</v>
      </c>
      <c r="AT208" s="138" t="s">
        <v>238</v>
      </c>
      <c r="AU208" s="125"/>
      <c r="AV208" s="139"/>
      <c r="AW208" s="139"/>
      <c r="AX208" s="139"/>
      <c r="AY208" s="125"/>
      <c r="AZ208" s="125"/>
      <c r="BA208" s="140"/>
      <c r="BB208" s="139"/>
      <c r="BC208" s="141" t="s">
        <v>1522</v>
      </c>
      <c r="BD208" s="151" t="s">
        <v>1523</v>
      </c>
    </row>
    <row r="209" s="231" customFormat="true" ht="12.95" hidden="true" customHeight="true" outlineLevel="0" collapsed="false">
      <c r="A209" s="228"/>
      <c r="B209" s="132"/>
      <c r="C209" s="132"/>
      <c r="D209" s="229" t="s">
        <v>1524</v>
      </c>
      <c r="E209" s="134" t="s">
        <v>1525</v>
      </c>
      <c r="F209" s="134" t="s">
        <v>1357</v>
      </c>
      <c r="G209" s="108" t="s">
        <v>1526</v>
      </c>
      <c r="H209" s="109" t="s">
        <v>1527</v>
      </c>
      <c r="I209" s="243" t="s">
        <v>1524</v>
      </c>
      <c r="J209" s="110"/>
      <c r="K209" s="110"/>
      <c r="L209" s="111"/>
      <c r="M209" s="109" t="s">
        <v>95</v>
      </c>
      <c r="N209" s="110" t="s">
        <v>95</v>
      </c>
      <c r="O209" s="110"/>
      <c r="P209" s="110"/>
      <c r="Q209" s="111"/>
      <c r="R209" s="107" t="s">
        <v>23</v>
      </c>
      <c r="S209" s="107" t="s">
        <v>98</v>
      </c>
      <c r="T209" s="107" t="s">
        <v>99</v>
      </c>
      <c r="U209" s="107" t="s">
        <v>100</v>
      </c>
      <c r="V209" s="114" t="s">
        <v>98</v>
      </c>
      <c r="W209" s="114" t="s">
        <v>1528</v>
      </c>
      <c r="X209" s="106" t="s">
        <v>1521</v>
      </c>
      <c r="Y209" s="115"/>
      <c r="Z209" s="115"/>
      <c r="AA209" s="106" t="s">
        <v>131</v>
      </c>
      <c r="AB209" s="106" t="n">
        <f aca="false">FALSE()</f>
        <v>0</v>
      </c>
      <c r="AC209" s="106"/>
      <c r="AD209" s="106"/>
      <c r="AE209" s="116" t="str">
        <f aca="false">IF(OR($AS209="",$AS209=$G209),$V209,IF($AS209=$H209,SUBSTITUTE(SUBSTITUTE($AS209,"GPIO3_","GPIO_"),".0",""),IF($AS209=$I209,$R209,IF($AS209=$J209,$S209,IF($AS209=$K209,$T209,IF($AS209=$L209,$U209,"INVALID"))))))</f>
        <v>QSPI</v>
      </c>
      <c r="AF209" s="135"/>
      <c r="AG209" s="118" t="str">
        <f aca="false">IF(AND(OR($AU209="Int PU",$AU209="Int PD"),OR(AND($AY209&lt;&gt;"",$AY209&lt;&gt;"0"),AND($AZ209&lt;&gt;"",$AZ209&lt;&gt;"0"))),"INVALID",IF(OR($AS209=$G209,$AU209="Int PD"),"PULL_DOWN",IF(OR($AU209="Int PU",AND($AF209="YES",OR($AY209="",$AY209="0"),OR($AZ209="",$AZ209="0"),OR($AT209="Input",$AT209="Bidirectional"))),"PULL_UP","NORMAL")))</f>
        <v>NORMAL</v>
      </c>
      <c r="AH209" s="118" t="str">
        <f aca="false">IF($AU209="Z","TRISTATE",IF($AS209=$G209,"TRISTATE","NORMAL"))</f>
        <v>NORMAL</v>
      </c>
      <c r="AI209" s="118" t="str">
        <f aca="false">IF(OR($AS209=$G209,$AT209="Output"),"DISABLE","ENABLE")</f>
        <v>ENABLE</v>
      </c>
      <c r="AJ209" s="136" t="str">
        <f aca="false">IF($AS209&lt;&gt;$H209,"N/A",IF($AU209="Drive 1", "1", IF($AU209="Drive 0", "0", "")))</f>
        <v>N/A</v>
      </c>
      <c r="AK209" s="121" t="n">
        <f aca="false">TRUE()</f>
        <v>1</v>
      </c>
      <c r="AL209" s="121" t="n">
        <f aca="false">TRUE()</f>
        <v>1</v>
      </c>
      <c r="AM209" s="121" t="n">
        <f aca="false">TRUE()</f>
        <v>1</v>
      </c>
      <c r="AN209" s="121" t="n">
        <f aca="false">TRUE()</f>
        <v>1</v>
      </c>
      <c r="AO209" s="121" t="n">
        <f aca="false">TRUE()</f>
        <v>1</v>
      </c>
      <c r="AP209" s="121" t="n">
        <f aca="false">TRUE()</f>
        <v>1</v>
      </c>
      <c r="AQ209" s="121" t="n">
        <f aca="false">TRUE()</f>
        <v>1</v>
      </c>
      <c r="AR209" s="122" t="str">
        <f aca="false">IF(AND($AK209:$AQ209), "VALID", "INVALID")</f>
        <v>VALID</v>
      </c>
      <c r="AS209" s="230" t="s">
        <v>1524</v>
      </c>
      <c r="AT209" s="138" t="s">
        <v>238</v>
      </c>
      <c r="AU209" s="125"/>
      <c r="AV209" s="139"/>
      <c r="AW209" s="139"/>
      <c r="AX209" s="139"/>
      <c r="AY209" s="125"/>
      <c r="AZ209" s="125"/>
      <c r="BA209" s="140"/>
      <c r="BB209" s="139"/>
      <c r="BC209" s="141" t="s">
        <v>1529</v>
      </c>
      <c r="BD209" s="151"/>
    </row>
    <row r="210" s="231" customFormat="true" ht="12.95" hidden="true" customHeight="true" outlineLevel="0" collapsed="false">
      <c r="A210" s="228"/>
      <c r="B210" s="132"/>
      <c r="C210" s="132"/>
      <c r="D210" s="229" t="s">
        <v>1530</v>
      </c>
      <c r="E210" s="134" t="s">
        <v>1531</v>
      </c>
      <c r="F210" s="134" t="s">
        <v>1532</v>
      </c>
      <c r="G210" s="108" t="s">
        <v>1533</v>
      </c>
      <c r="H210" s="109" t="s">
        <v>1534</v>
      </c>
      <c r="I210" s="243" t="s">
        <v>1530</v>
      </c>
      <c r="J210" s="110"/>
      <c r="K210" s="110"/>
      <c r="L210" s="111"/>
      <c r="M210" s="109" t="s">
        <v>95</v>
      </c>
      <c r="N210" s="110" t="s">
        <v>95</v>
      </c>
      <c r="O210" s="110"/>
      <c r="P210" s="110"/>
      <c r="Q210" s="111"/>
      <c r="R210" s="107" t="s">
        <v>23</v>
      </c>
      <c r="S210" s="107" t="s">
        <v>98</v>
      </c>
      <c r="T210" s="107" t="s">
        <v>99</v>
      </c>
      <c r="U210" s="107" t="s">
        <v>100</v>
      </c>
      <c r="V210" s="114" t="s">
        <v>98</v>
      </c>
      <c r="W210" s="114" t="s">
        <v>1535</v>
      </c>
      <c r="X210" s="106" t="s">
        <v>1521</v>
      </c>
      <c r="Y210" s="115"/>
      <c r="Z210" s="115"/>
      <c r="AA210" s="106" t="s">
        <v>131</v>
      </c>
      <c r="AB210" s="106" t="n">
        <f aca="false">FALSE()</f>
        <v>0</v>
      </c>
      <c r="AC210" s="106"/>
      <c r="AD210" s="106"/>
      <c r="AE210" s="116" t="str">
        <f aca="false">IF(OR($AS210="",$AS210=$G210),$V210,IF($AS210=$H210,SUBSTITUTE(SUBSTITUTE($AS210,"GPIO3_","GPIO_"),".0",""),IF($AS210=$I210,$R210,IF($AS210=$J210,$S210,IF($AS210=$K210,$T210,IF($AS210=$L210,$U210,"INVALID"))))))</f>
        <v>QSPI</v>
      </c>
      <c r="AF210" s="135"/>
      <c r="AG210" s="118" t="str">
        <f aca="false">IF(AND(OR($AU210="Int PU",$AU210="Int PD"),OR(AND($AY210&lt;&gt;"",$AY210&lt;&gt;"0"),AND($AZ210&lt;&gt;"",$AZ210&lt;&gt;"0"))),"INVALID",IF(OR($AS210=$G210,$AU210="Int PD"),"PULL_DOWN",IF(OR($AU210="Int PU",AND($AF210="YES",OR($AY210="",$AY210="0"),OR($AZ210="",$AZ210="0"),OR($AT210="Input",$AT210="Bidirectional"))),"PULL_UP","NORMAL")))</f>
        <v>NORMAL</v>
      </c>
      <c r="AH210" s="118" t="str">
        <f aca="false">IF($AU210="Z","TRISTATE",IF($AS210=$G210,"TRISTATE","NORMAL"))</f>
        <v>NORMAL</v>
      </c>
      <c r="AI210" s="118" t="str">
        <f aca="false">IF(OR($AS210=$G210,$AT210="Output"),"DISABLE","ENABLE")</f>
        <v>ENABLE</v>
      </c>
      <c r="AJ210" s="136" t="str">
        <f aca="false">IF($AS210&lt;&gt;$H210,"N/A",IF($AU210="Drive 1", "1", IF($AU210="Drive 0", "0", "")))</f>
        <v>N/A</v>
      </c>
      <c r="AK210" s="121" t="n">
        <f aca="false">TRUE()</f>
        <v>1</v>
      </c>
      <c r="AL210" s="121" t="n">
        <f aca="false">TRUE()</f>
        <v>1</v>
      </c>
      <c r="AM210" s="121" t="n">
        <f aca="false">TRUE()</f>
        <v>1</v>
      </c>
      <c r="AN210" s="121" t="n">
        <f aca="false">TRUE()</f>
        <v>1</v>
      </c>
      <c r="AO210" s="121" t="n">
        <f aca="false">TRUE()</f>
        <v>1</v>
      </c>
      <c r="AP210" s="121" t="n">
        <f aca="false">TRUE()</f>
        <v>1</v>
      </c>
      <c r="AQ210" s="121" t="n">
        <f aca="false">TRUE()</f>
        <v>1</v>
      </c>
      <c r="AR210" s="122" t="str">
        <f aca="false">IF(AND($AK210:$AQ210), "VALID", "INVALID")</f>
        <v>VALID</v>
      </c>
      <c r="AS210" s="232" t="s">
        <v>1530</v>
      </c>
      <c r="AT210" s="138" t="s">
        <v>238</v>
      </c>
      <c r="AU210" s="125"/>
      <c r="AV210" s="139"/>
      <c r="AW210" s="139"/>
      <c r="AX210" s="139"/>
      <c r="AY210" s="125"/>
      <c r="AZ210" s="125"/>
      <c r="BA210" s="140"/>
      <c r="BB210" s="139"/>
      <c r="BC210" s="141" t="s">
        <v>1536</v>
      </c>
      <c r="BD210" s="151"/>
    </row>
    <row r="211" s="231" customFormat="true" ht="12.95" hidden="true" customHeight="true" outlineLevel="0" collapsed="false">
      <c r="A211" s="228"/>
      <c r="B211" s="132"/>
      <c r="C211" s="132"/>
      <c r="D211" s="229" t="s">
        <v>1537</v>
      </c>
      <c r="E211" s="134" t="s">
        <v>1538</v>
      </c>
      <c r="F211" s="134" t="s">
        <v>1539</v>
      </c>
      <c r="G211" s="108" t="s">
        <v>1540</v>
      </c>
      <c r="H211" s="109" t="s">
        <v>1541</v>
      </c>
      <c r="I211" s="243" t="s">
        <v>1537</v>
      </c>
      <c r="J211" s="110"/>
      <c r="K211" s="110"/>
      <c r="L211" s="111"/>
      <c r="M211" s="109" t="s">
        <v>95</v>
      </c>
      <c r="N211" s="110" t="s">
        <v>96</v>
      </c>
      <c r="O211" s="110"/>
      <c r="P211" s="110"/>
      <c r="Q211" s="111"/>
      <c r="R211" s="107" t="s">
        <v>23</v>
      </c>
      <c r="S211" s="107" t="s">
        <v>98</v>
      </c>
      <c r="T211" s="107" t="s">
        <v>99</v>
      </c>
      <c r="U211" s="107" t="s">
        <v>100</v>
      </c>
      <c r="V211" s="114" t="s">
        <v>98</v>
      </c>
      <c r="W211" s="114" t="s">
        <v>1542</v>
      </c>
      <c r="X211" s="106" t="s">
        <v>1521</v>
      </c>
      <c r="Y211" s="115" t="s">
        <v>1543</v>
      </c>
      <c r="Z211" s="115"/>
      <c r="AA211" s="106" t="s">
        <v>131</v>
      </c>
      <c r="AB211" s="106" t="n">
        <f aca="false">FALSE()</f>
        <v>0</v>
      </c>
      <c r="AC211" s="106"/>
      <c r="AD211" s="106"/>
      <c r="AE211" s="116" t="str">
        <f aca="false">IF(OR($AS211="",$AS211=$G211),$V211,IF($AS211=$H211,SUBSTITUTE(SUBSTITUTE($AS211,"GPIO3_","GPIO_"),".0",""),IF($AS211=$I211,$R211,IF($AS211=$J211,$S211,IF($AS211=$K211,$T211,IF($AS211=$L211,$U211,"INVALID"))))))</f>
        <v>QSPI</v>
      </c>
      <c r="AF211" s="135"/>
      <c r="AG211" s="118" t="str">
        <f aca="false">IF(AND(OR($AU211="Int PU",$AU211="Int PD"),OR(AND($AY211&lt;&gt;"",$AY211&lt;&gt;"0"),AND($AZ211&lt;&gt;"",$AZ211&lt;&gt;"0"))),"INVALID",IF(OR($AS211=$G211,$AU211="Int PD"),"PULL_DOWN",IF(OR($AU211="Int PU",AND($AF211="YES",OR($AY211="",$AY211="0"),OR($AZ211="",$AZ211="0"),OR($AT211="Input",$AT211="Bidirectional"))),"PULL_UP","NORMAL")))</f>
        <v>NORMAL</v>
      </c>
      <c r="AH211" s="118" t="str">
        <f aca="false">IF($AU211="Z","TRISTATE",IF($AS211=$G211,"TRISTATE","NORMAL"))</f>
        <v>NORMAL</v>
      </c>
      <c r="AI211" s="118" t="str">
        <f aca="false">IF(OR($AS211=$G211,$AT211="Output"),"DISABLE","ENABLE")</f>
        <v>DISABLE</v>
      </c>
      <c r="AJ211" s="136" t="str">
        <f aca="false">IF($AS211&lt;&gt;$H211,"N/A",IF($AU211="Drive 1", "1", IF($AU211="Drive 0", "0", "")))</f>
        <v>N/A</v>
      </c>
      <c r="AK211" s="121" t="n">
        <f aca="false">TRUE()</f>
        <v>1</v>
      </c>
      <c r="AL211" s="121" t="n">
        <f aca="false">TRUE()</f>
        <v>1</v>
      </c>
      <c r="AM211" s="121" t="n">
        <f aca="false">TRUE()</f>
        <v>1</v>
      </c>
      <c r="AN211" s="121" t="n">
        <f aca="false">TRUE()</f>
        <v>1</v>
      </c>
      <c r="AO211" s="121" t="n">
        <f aca="false">TRUE()</f>
        <v>1</v>
      </c>
      <c r="AP211" s="121" t="n">
        <f aca="false">TRUE()</f>
        <v>1</v>
      </c>
      <c r="AQ211" s="121" t="n">
        <f aca="false">TRUE()</f>
        <v>1</v>
      </c>
      <c r="AR211" s="122" t="str">
        <f aca="false">IF(AND($AK211:$AQ211), "VALID", "INVALID")</f>
        <v>VALID</v>
      </c>
      <c r="AS211" s="232" t="s">
        <v>1537</v>
      </c>
      <c r="AT211" s="138" t="s">
        <v>119</v>
      </c>
      <c r="AU211" s="125"/>
      <c r="AV211" s="125" t="s">
        <v>191</v>
      </c>
      <c r="AW211" s="139"/>
      <c r="AX211" s="139"/>
      <c r="AY211" s="125"/>
      <c r="AZ211" s="125"/>
      <c r="BA211" s="140"/>
      <c r="BB211" s="139"/>
      <c r="BC211" s="141" t="s">
        <v>1544</v>
      </c>
      <c r="BD211" s="151"/>
    </row>
    <row r="212" s="231" customFormat="true" ht="12.95" hidden="true" customHeight="true" outlineLevel="0" collapsed="false">
      <c r="A212" s="228"/>
      <c r="B212" s="132"/>
      <c r="C212" s="132"/>
      <c r="D212" s="229" t="s">
        <v>1545</v>
      </c>
      <c r="E212" s="134" t="s">
        <v>1546</v>
      </c>
      <c r="F212" s="134" t="s">
        <v>1547</v>
      </c>
      <c r="G212" s="108" t="s">
        <v>1548</v>
      </c>
      <c r="H212" s="109" t="s">
        <v>1549</v>
      </c>
      <c r="I212" s="243" t="s">
        <v>1545</v>
      </c>
      <c r="J212" s="110"/>
      <c r="K212" s="110"/>
      <c r="L212" s="111"/>
      <c r="M212" s="109" t="s">
        <v>95</v>
      </c>
      <c r="N212" s="110" t="s">
        <v>95</v>
      </c>
      <c r="O212" s="110"/>
      <c r="P212" s="110"/>
      <c r="Q212" s="111"/>
      <c r="R212" s="107" t="s">
        <v>23</v>
      </c>
      <c r="S212" s="107" t="s">
        <v>98</v>
      </c>
      <c r="T212" s="107" t="s">
        <v>99</v>
      </c>
      <c r="U212" s="107" t="s">
        <v>100</v>
      </c>
      <c r="V212" s="114" t="s">
        <v>98</v>
      </c>
      <c r="W212" s="114" t="s">
        <v>1550</v>
      </c>
      <c r="X212" s="106" t="s">
        <v>1521</v>
      </c>
      <c r="Y212" s="115"/>
      <c r="Z212" s="115"/>
      <c r="AA212" s="106" t="s">
        <v>131</v>
      </c>
      <c r="AB212" s="106" t="n">
        <f aca="false">FALSE()</f>
        <v>0</v>
      </c>
      <c r="AC212" s="106"/>
      <c r="AD212" s="106"/>
      <c r="AE212" s="116" t="str">
        <f aca="false">IF(OR($AS212="",$AS212=$G212),$V212,IF($AS212=$H212,SUBSTITUTE(SUBSTITUTE($AS212,"GPIO3_","GPIO_"),".0",""),IF($AS212=$I212,$R212,IF($AS212=$J212,$S212,IF($AS212=$K212,$T212,IF($AS212=$L212,$U212,"INVALID"))))))</f>
        <v>QSPI</v>
      </c>
      <c r="AF212" s="135"/>
      <c r="AG212" s="118" t="str">
        <f aca="false">IF(AND(OR($AU212="Int PU",$AU212="Int PD"),OR(AND($AY212&lt;&gt;"",$AY212&lt;&gt;"0"),AND($AZ212&lt;&gt;"",$AZ212&lt;&gt;"0"))),"INVALID",IF(OR($AS212=$G212,$AU212="Int PD"),"PULL_DOWN",IF(OR($AU212="Int PU",AND($AF212="YES",OR($AY212="",$AY212="0"),OR($AZ212="",$AZ212="0"),OR($AT212="Input",$AT212="Bidirectional"))),"PULL_UP","NORMAL")))</f>
        <v>NORMAL</v>
      </c>
      <c r="AH212" s="118" t="str">
        <f aca="false">IF($AU212="Z","TRISTATE",IF($AS212=$G212,"TRISTATE","NORMAL"))</f>
        <v>NORMAL</v>
      </c>
      <c r="AI212" s="118" t="str">
        <f aca="false">IF(OR($AS212=$G212,$AT212="Output"),"DISABLE","ENABLE")</f>
        <v>ENABLE</v>
      </c>
      <c r="AJ212" s="136" t="str">
        <f aca="false">IF($AS212&lt;&gt;$H212,"N/A",IF($AU212="Drive 1", "1", IF($AU212="Drive 0", "0", "")))</f>
        <v>N/A</v>
      </c>
      <c r="AK212" s="121" t="n">
        <f aca="false">TRUE()</f>
        <v>1</v>
      </c>
      <c r="AL212" s="121" t="n">
        <f aca="false">TRUE()</f>
        <v>1</v>
      </c>
      <c r="AM212" s="121" t="n">
        <f aca="false">TRUE()</f>
        <v>1</v>
      </c>
      <c r="AN212" s="121" t="n">
        <f aca="false">TRUE()</f>
        <v>1</v>
      </c>
      <c r="AO212" s="121" t="n">
        <f aca="false">TRUE()</f>
        <v>1</v>
      </c>
      <c r="AP212" s="121" t="n">
        <f aca="false">TRUE()</f>
        <v>1</v>
      </c>
      <c r="AQ212" s="121" t="n">
        <f aca="false">TRUE()</f>
        <v>1</v>
      </c>
      <c r="AR212" s="122" t="str">
        <f aca="false">IF(AND($AK212:$AQ212), "VALID", "INVALID")</f>
        <v>VALID</v>
      </c>
      <c r="AS212" s="232" t="s">
        <v>1545</v>
      </c>
      <c r="AT212" s="138" t="s">
        <v>238</v>
      </c>
      <c r="AU212" s="125"/>
      <c r="AV212" s="139"/>
      <c r="AW212" s="139"/>
      <c r="AX212" s="139"/>
      <c r="AY212" s="125"/>
      <c r="AZ212" s="125"/>
      <c r="BA212" s="140"/>
      <c r="BB212" s="139"/>
      <c r="BC212" s="141" t="s">
        <v>1551</v>
      </c>
      <c r="BD212" s="151"/>
    </row>
    <row r="213" customFormat="false" ht="12.95" hidden="true" customHeight="true" outlineLevel="0" collapsed="false">
      <c r="A213" s="131"/>
      <c r="B213" s="132"/>
      <c r="C213" s="132"/>
      <c r="D213" s="133" t="s">
        <v>1552</v>
      </c>
      <c r="E213" s="134" t="s">
        <v>1553</v>
      </c>
      <c r="F213" s="134" t="s">
        <v>1531</v>
      </c>
      <c r="G213" s="108" t="s">
        <v>1554</v>
      </c>
      <c r="H213" s="109" t="s">
        <v>1555</v>
      </c>
      <c r="I213" s="243" t="s">
        <v>1552</v>
      </c>
      <c r="J213" s="110"/>
      <c r="K213" s="110"/>
      <c r="L213" s="111"/>
      <c r="M213" s="109" t="s">
        <v>95</v>
      </c>
      <c r="N213" s="110" t="s">
        <v>95</v>
      </c>
      <c r="O213" s="110"/>
      <c r="P213" s="110"/>
      <c r="Q213" s="111"/>
      <c r="R213" s="107" t="s">
        <v>23</v>
      </c>
      <c r="S213" s="107" t="s">
        <v>98</v>
      </c>
      <c r="T213" s="107" t="s">
        <v>99</v>
      </c>
      <c r="U213" s="107" t="s">
        <v>100</v>
      </c>
      <c r="V213" s="114" t="s">
        <v>98</v>
      </c>
      <c r="W213" s="114" t="s">
        <v>1556</v>
      </c>
      <c r="X213" s="106" t="s">
        <v>1521</v>
      </c>
      <c r="Y213" s="115"/>
      <c r="Z213" s="115"/>
      <c r="AA213" s="106" t="s">
        <v>131</v>
      </c>
      <c r="AB213" s="106" t="n">
        <f aca="false">FALSE()</f>
        <v>0</v>
      </c>
      <c r="AC213" s="106"/>
      <c r="AD213" s="106"/>
      <c r="AE213" s="116" t="str">
        <f aca="false">IF(OR($AS213="",$AS213=$G213),$V213,IF($AS213=$H213,SUBSTITUTE(SUBSTITUTE($AS213,"GPIO3_","GPIO_"),".0",""),IF($AS213=$I213,$R213,IF($AS213=$J213,$S213,IF($AS213=$K213,$T213,IF($AS213=$L213,$U213,"INVALID"))))))</f>
        <v>QSPI</v>
      </c>
      <c r="AF213" s="135"/>
      <c r="AG213" s="118" t="str">
        <f aca="false">IF(AND(OR($AU213="Int PU",$AU213="Int PD"),OR(AND($AY213&lt;&gt;"",$AY213&lt;&gt;"0"),AND($AZ213&lt;&gt;"",$AZ213&lt;&gt;"0"))),"INVALID",IF(OR($AS213=$G213,$AU213="Int PD"),"PULL_DOWN",IF(OR($AU213="Int PU",AND($AF213="YES",OR($AY213="",$AY213="0"),OR($AZ213="",$AZ213="0"),OR($AT213="Input",$AT213="Bidirectional"))),"PULL_UP","NORMAL")))</f>
        <v>NORMAL</v>
      </c>
      <c r="AH213" s="118" t="str">
        <f aca="false">IF($AU213="Z","TRISTATE",IF($AS213=$G213,"TRISTATE","NORMAL"))</f>
        <v>NORMAL</v>
      </c>
      <c r="AI213" s="118" t="str">
        <f aca="false">IF(OR($AS213=$G213,$AT213="Output"),"DISABLE","ENABLE")</f>
        <v>ENABLE</v>
      </c>
      <c r="AJ213" s="136" t="str">
        <f aca="false">IF($AS213&lt;&gt;$H213,"N/A",IF($AU213="Drive 1", "1", IF($AU213="Drive 0", "0", "")))</f>
        <v>N/A</v>
      </c>
      <c r="AK213" s="121" t="n">
        <f aca="false">TRUE()</f>
        <v>1</v>
      </c>
      <c r="AL213" s="121" t="n">
        <f aca="false">TRUE()</f>
        <v>1</v>
      </c>
      <c r="AM213" s="121" t="n">
        <f aca="false">TRUE()</f>
        <v>1</v>
      </c>
      <c r="AN213" s="121" t="n">
        <f aca="false">TRUE()</f>
        <v>1</v>
      </c>
      <c r="AO213" s="121" t="n">
        <f aca="false">TRUE()</f>
        <v>1</v>
      </c>
      <c r="AP213" s="121" t="n">
        <f aca="false">TRUE()</f>
        <v>1</v>
      </c>
      <c r="AQ213" s="121" t="n">
        <f aca="false">TRUE()</f>
        <v>1</v>
      </c>
      <c r="AR213" s="122" t="str">
        <f aca="false">IF(AND($AK213:$AQ213), "VALID", "INVALID")</f>
        <v>VALID</v>
      </c>
      <c r="AS213" s="137" t="s">
        <v>1552</v>
      </c>
      <c r="AT213" s="138" t="s">
        <v>238</v>
      </c>
      <c r="AU213" s="125"/>
      <c r="AV213" s="139"/>
      <c r="AW213" s="139"/>
      <c r="AX213" s="139"/>
      <c r="AY213" s="125"/>
      <c r="AZ213" s="125"/>
      <c r="BA213" s="140"/>
      <c r="BB213" s="139"/>
      <c r="BC213" s="141" t="s">
        <v>1557</v>
      </c>
      <c r="BD213" s="151"/>
    </row>
    <row r="214" s="231" customFormat="true" ht="12.95" hidden="true" customHeight="true" outlineLevel="0" collapsed="false">
      <c r="A214" s="228"/>
      <c r="B214" s="132"/>
      <c r="C214" s="132"/>
      <c r="D214" s="229" t="s">
        <v>1558</v>
      </c>
      <c r="E214" s="134" t="s">
        <v>1559</v>
      </c>
      <c r="F214" s="134" t="s">
        <v>1560</v>
      </c>
      <c r="G214" s="108" t="s">
        <v>1561</v>
      </c>
      <c r="H214" s="109" t="s">
        <v>1562</v>
      </c>
      <c r="I214" s="110" t="s">
        <v>1563</v>
      </c>
      <c r="J214" s="110"/>
      <c r="K214" s="110"/>
      <c r="L214" s="111"/>
      <c r="M214" s="109" t="s">
        <v>95</v>
      </c>
      <c r="N214" s="110" t="s">
        <v>155</v>
      </c>
      <c r="O214" s="110"/>
      <c r="P214" s="110"/>
      <c r="Q214" s="111"/>
      <c r="R214" s="107" t="s">
        <v>1564</v>
      </c>
      <c r="S214" s="107" t="s">
        <v>98</v>
      </c>
      <c r="T214" s="107" t="s">
        <v>99</v>
      </c>
      <c r="U214" s="107" t="s">
        <v>100</v>
      </c>
      <c r="V214" s="114" t="s">
        <v>98</v>
      </c>
      <c r="W214" s="114" t="s">
        <v>1565</v>
      </c>
      <c r="X214" s="106" t="s">
        <v>1521</v>
      </c>
      <c r="Y214" s="115"/>
      <c r="Z214" s="115"/>
      <c r="AA214" s="106" t="s">
        <v>103</v>
      </c>
      <c r="AB214" s="106" t="n">
        <f aca="false">FALSE()</f>
        <v>0</v>
      </c>
      <c r="AC214" s="106"/>
      <c r="AD214" s="106"/>
      <c r="AE214" s="116" t="str">
        <f aca="false">IF(OR($AS214="",$AS214=$G214),$V214,IF($AS214=$H214,SUBSTITUTE(SUBSTITUTE($AS214,"GPIO3_","GPIO_"),".0",""),IF($AS214=$I214,$R214,IF($AS214=$J214,$S214,IF($AS214=$K214,$T214,IF($AS214=$L214,$U214,"INVALID"))))))</f>
        <v>I2S2</v>
      </c>
      <c r="AF214" s="135"/>
      <c r="AG214" s="118" t="str">
        <f aca="false">IF(AND(OR($AU214="Int PU",$AU214="Int PD"),OR(AND($AY214&lt;&gt;"",$AY214&lt;&gt;"0"),AND($AZ214&lt;&gt;"",$AZ214&lt;&gt;"0"))),"INVALID",IF(OR($AS214=$G214,$AU214="Int PD"),"PULL_DOWN",IF(OR($AU214="Int PU",AND($AF214="YES",OR($AY214="",$AY214="0"),OR($AZ214="",$AZ214="0"),OR($AT214="Input",$AT214="Bidirectional"))),"PULL_UP","NORMAL")))</f>
        <v>NORMAL</v>
      </c>
      <c r="AH214" s="118" t="str">
        <f aca="false">IF($AU214="Z","TRISTATE",IF($AS214=$G214,"TRISTATE","NORMAL"))</f>
        <v>NORMAL</v>
      </c>
      <c r="AI214" s="118" t="str">
        <f aca="false">IF(OR($AS214=$G214,$AT214="Output"),"DISABLE","ENABLE")</f>
        <v>ENABLE</v>
      </c>
      <c r="AJ214" s="136" t="str">
        <f aca="false">IF($AS214&lt;&gt;$H214,"N/A",IF($AU214="Drive 1", "1", IF($AU214="Drive 0", "0", "")))</f>
        <v>N/A</v>
      </c>
      <c r="AK214" s="121" t="n">
        <f aca="false">TRUE()</f>
        <v>1</v>
      </c>
      <c r="AL214" s="121" t="n">
        <f aca="false">TRUE()</f>
        <v>1</v>
      </c>
      <c r="AM214" s="121" t="n">
        <f aca="false">TRUE()</f>
        <v>1</v>
      </c>
      <c r="AN214" s="121" t="n">
        <f aca="false">TRUE()</f>
        <v>1</v>
      </c>
      <c r="AO214" s="121" t="n">
        <f aca="false">TRUE()</f>
        <v>1</v>
      </c>
      <c r="AP214" s="121" t="n">
        <f aca="false">TRUE()</f>
        <v>1</v>
      </c>
      <c r="AQ214" s="121" t="n">
        <f aca="false">TRUE()</f>
        <v>1</v>
      </c>
      <c r="AR214" s="122" t="str">
        <f aca="false">IF(AND($AK214:$AQ214), "VALID", "INVALID")</f>
        <v>VALID</v>
      </c>
      <c r="AS214" s="230" t="s">
        <v>1563</v>
      </c>
      <c r="AT214" s="138" t="s">
        <v>104</v>
      </c>
      <c r="AU214" s="125"/>
      <c r="AV214" s="139"/>
      <c r="AW214" s="139"/>
      <c r="AX214" s="139"/>
      <c r="AY214" s="125"/>
      <c r="AZ214" s="125"/>
      <c r="BA214" s="140"/>
      <c r="BB214" s="139"/>
      <c r="BC214" s="141" t="s">
        <v>1566</v>
      </c>
      <c r="BD214" s="151" t="s">
        <v>1567</v>
      </c>
    </row>
    <row r="215" s="231" customFormat="true" ht="12.95" hidden="true" customHeight="true" outlineLevel="0" collapsed="false">
      <c r="A215" s="228"/>
      <c r="B215" s="132"/>
      <c r="C215" s="132"/>
      <c r="D215" s="229" t="s">
        <v>1568</v>
      </c>
      <c r="E215" s="134" t="s">
        <v>1569</v>
      </c>
      <c r="F215" s="134" t="s">
        <v>1570</v>
      </c>
      <c r="G215" s="108" t="s">
        <v>1571</v>
      </c>
      <c r="H215" s="109" t="s">
        <v>1572</v>
      </c>
      <c r="I215" s="110" t="s">
        <v>1573</v>
      </c>
      <c r="J215" s="110"/>
      <c r="K215" s="110"/>
      <c r="L215" s="111"/>
      <c r="M215" s="109" t="s">
        <v>95</v>
      </c>
      <c r="N215" s="110" t="s">
        <v>95</v>
      </c>
      <c r="O215" s="110"/>
      <c r="P215" s="110"/>
      <c r="Q215" s="111"/>
      <c r="R215" s="107" t="s">
        <v>1564</v>
      </c>
      <c r="S215" s="107" t="s">
        <v>98</v>
      </c>
      <c r="T215" s="107" t="s">
        <v>99</v>
      </c>
      <c r="U215" s="107" t="s">
        <v>100</v>
      </c>
      <c r="V215" s="114" t="s">
        <v>98</v>
      </c>
      <c r="W215" s="114" t="s">
        <v>1574</v>
      </c>
      <c r="X215" s="106" t="s">
        <v>1521</v>
      </c>
      <c r="Y215" s="115"/>
      <c r="Z215" s="115"/>
      <c r="AA215" s="106" t="s">
        <v>103</v>
      </c>
      <c r="AB215" s="106" t="n">
        <f aca="false">FALSE()</f>
        <v>0</v>
      </c>
      <c r="AC215" s="106"/>
      <c r="AD215" s="106"/>
      <c r="AE215" s="116" t="str">
        <f aca="false">IF(OR($AS215="",$AS215=$G215),$V215,IF($AS215=$H215,SUBSTITUTE(SUBSTITUTE($AS215,"GPIO3_","GPIO_"),".0",""),IF($AS215=$I215,$R215,IF($AS215=$J215,$S215,IF($AS215=$K215,$T215,IF($AS215=$L215,$U215,"INVALID"))))))</f>
        <v>I2S2</v>
      </c>
      <c r="AF215" s="135"/>
      <c r="AG215" s="118" t="str">
        <f aca="false">IF(AND(OR($AU215="Int PU",$AU215="Int PD"),OR(AND($AY215&lt;&gt;"",$AY215&lt;&gt;"0"),AND($AZ215&lt;&gt;"",$AZ215&lt;&gt;"0"))),"INVALID",IF(OR($AS215=$G215,$AU215="Int PD"),"PULL_DOWN",IF(OR($AU215="Int PU",AND($AF215="YES",OR($AY215="",$AY215="0"),OR($AZ215="",$AZ215="0"),OR($AT215="Input",$AT215="Bidirectional"))),"PULL_UP","NORMAL")))</f>
        <v>NORMAL</v>
      </c>
      <c r="AH215" s="118" t="str">
        <f aca="false">IF($AU215="Z","TRISTATE",IF($AS215=$G215,"TRISTATE","NORMAL"))</f>
        <v>NORMAL</v>
      </c>
      <c r="AI215" s="118" t="str">
        <f aca="false">IF(OR($AS215=$G215,$AT215="Output"),"DISABLE","ENABLE")</f>
        <v>ENABLE</v>
      </c>
      <c r="AJ215" s="136" t="str">
        <f aca="false">IF($AS215&lt;&gt;$H215,"N/A",IF($AU215="Drive 1", "1", IF($AU215="Drive 0", "0", "")))</f>
        <v>N/A</v>
      </c>
      <c r="AK215" s="121" t="n">
        <f aca="false">TRUE()</f>
        <v>1</v>
      </c>
      <c r="AL215" s="121" t="n">
        <f aca="false">TRUE()</f>
        <v>1</v>
      </c>
      <c r="AM215" s="121" t="n">
        <f aca="false">TRUE()</f>
        <v>1</v>
      </c>
      <c r="AN215" s="121" t="n">
        <f aca="false">TRUE()</f>
        <v>1</v>
      </c>
      <c r="AO215" s="121" t="n">
        <f aca="false">TRUE()</f>
        <v>1</v>
      </c>
      <c r="AP215" s="121" t="n">
        <f aca="false">TRUE()</f>
        <v>1</v>
      </c>
      <c r="AQ215" s="121" t="n">
        <f aca="false">TRUE()</f>
        <v>1</v>
      </c>
      <c r="AR215" s="122" t="str">
        <f aca="false">IF(AND($AK215:$AQ215), "VALID", "INVALID")</f>
        <v>VALID</v>
      </c>
      <c r="AS215" s="232" t="s">
        <v>1573</v>
      </c>
      <c r="AT215" s="138" t="s">
        <v>238</v>
      </c>
      <c r="AU215" s="125"/>
      <c r="AV215" s="139"/>
      <c r="AW215" s="139"/>
      <c r="AX215" s="139"/>
      <c r="AY215" s="125"/>
      <c r="AZ215" s="125"/>
      <c r="BA215" s="140"/>
      <c r="BB215" s="139"/>
      <c r="BC215" s="141" t="s">
        <v>1575</v>
      </c>
      <c r="BD215" s="151"/>
    </row>
    <row r="216" s="231" customFormat="true" ht="12.95" hidden="true" customHeight="true" outlineLevel="0" collapsed="false">
      <c r="A216" s="228"/>
      <c r="B216" s="132"/>
      <c r="C216" s="132"/>
      <c r="D216" s="229" t="s">
        <v>1576</v>
      </c>
      <c r="E216" s="134" t="s">
        <v>1577</v>
      </c>
      <c r="F216" s="134" t="s">
        <v>1578</v>
      </c>
      <c r="G216" s="108" t="s">
        <v>1579</v>
      </c>
      <c r="H216" s="109" t="s">
        <v>1580</v>
      </c>
      <c r="I216" s="110" t="s">
        <v>1581</v>
      </c>
      <c r="J216" s="110"/>
      <c r="K216" s="110"/>
      <c r="L216" s="111"/>
      <c r="M216" s="109" t="s">
        <v>95</v>
      </c>
      <c r="N216" s="110" t="s">
        <v>95</v>
      </c>
      <c r="O216" s="110"/>
      <c r="P216" s="110"/>
      <c r="Q216" s="111"/>
      <c r="R216" s="107" t="s">
        <v>1564</v>
      </c>
      <c r="S216" s="107" t="s">
        <v>98</v>
      </c>
      <c r="T216" s="107" t="s">
        <v>99</v>
      </c>
      <c r="U216" s="107" t="s">
        <v>100</v>
      </c>
      <c r="V216" s="114" t="s">
        <v>98</v>
      </c>
      <c r="W216" s="114" t="s">
        <v>1582</v>
      </c>
      <c r="X216" s="106" t="s">
        <v>1521</v>
      </c>
      <c r="Y216" s="115"/>
      <c r="Z216" s="115"/>
      <c r="AA216" s="106" t="s">
        <v>103</v>
      </c>
      <c r="AB216" s="106" t="n">
        <f aca="false">FALSE()</f>
        <v>0</v>
      </c>
      <c r="AC216" s="106"/>
      <c r="AD216" s="106"/>
      <c r="AE216" s="116" t="str">
        <f aca="false">IF(OR($AS216="",$AS216=$G216),$V216,IF($AS216=$H216,SUBSTITUTE(SUBSTITUTE($AS216,"GPIO3_","GPIO_"),".0",""),IF($AS216=$I216,$R216,IF($AS216=$J216,$S216,IF($AS216=$K216,$T216,IF($AS216=$L216,$U216,"INVALID"))))))</f>
        <v>I2S2</v>
      </c>
      <c r="AF216" s="135"/>
      <c r="AG216" s="118" t="str">
        <f aca="false">IF(AND(OR($AU216="Int PU",$AU216="Int PD"),OR(AND($AY216&lt;&gt;"",$AY216&lt;&gt;"0"),AND($AZ216&lt;&gt;"",$AZ216&lt;&gt;"0"))),"INVALID",IF(OR($AS216=$G216,$AU216="Int PD"),"PULL_DOWN",IF(OR($AU216="Int PU",AND($AF216="YES",OR($AY216="",$AY216="0"),OR($AZ216="",$AZ216="0"),OR($AT216="Input",$AT216="Bidirectional"))),"PULL_UP","NORMAL")))</f>
        <v>NORMAL</v>
      </c>
      <c r="AH216" s="118" t="str">
        <f aca="false">IF($AU216="Z","TRISTATE",IF($AS216=$G216,"TRISTATE","NORMAL"))</f>
        <v>NORMAL</v>
      </c>
      <c r="AI216" s="118" t="str">
        <f aca="false">IF(OR($AS216=$G216,$AT216="Output"),"DISABLE","ENABLE")</f>
        <v>ENABLE</v>
      </c>
      <c r="AJ216" s="136" t="str">
        <f aca="false">IF($AS216&lt;&gt;$H216,"N/A",IF($AU216="Drive 1", "1", IF($AU216="Drive 0", "0", "")))</f>
        <v>N/A</v>
      </c>
      <c r="AK216" s="121" t="n">
        <f aca="false">TRUE()</f>
        <v>1</v>
      </c>
      <c r="AL216" s="121" t="n">
        <f aca="false">TRUE()</f>
        <v>1</v>
      </c>
      <c r="AM216" s="121" t="n">
        <f aca="false">TRUE()</f>
        <v>1</v>
      </c>
      <c r="AN216" s="121" t="n">
        <f aca="false">TRUE()</f>
        <v>1</v>
      </c>
      <c r="AO216" s="121" t="n">
        <f aca="false">TRUE()</f>
        <v>1</v>
      </c>
      <c r="AP216" s="121" t="n">
        <f aca="false">TRUE()</f>
        <v>1</v>
      </c>
      <c r="AQ216" s="121" t="n">
        <f aca="false">TRUE()</f>
        <v>1</v>
      </c>
      <c r="AR216" s="122" t="str">
        <f aca="false">IF(AND($AK216:$AQ216), "VALID", "INVALID")</f>
        <v>VALID</v>
      </c>
      <c r="AS216" s="232" t="s">
        <v>1581</v>
      </c>
      <c r="AT216" s="138" t="s">
        <v>238</v>
      </c>
      <c r="AU216" s="125"/>
      <c r="AV216" s="139"/>
      <c r="AW216" s="139"/>
      <c r="AX216" s="139"/>
      <c r="AY216" s="125"/>
      <c r="AZ216" s="125"/>
      <c r="BA216" s="140"/>
      <c r="BB216" s="139"/>
      <c r="BC216" s="141" t="s">
        <v>1583</v>
      </c>
      <c r="BD216" s="151"/>
    </row>
    <row r="217" s="231" customFormat="true" ht="12.95" hidden="true" customHeight="true" outlineLevel="0" collapsed="false">
      <c r="A217" s="228"/>
      <c r="B217" s="132"/>
      <c r="C217" s="132"/>
      <c r="D217" s="229" t="s">
        <v>1584</v>
      </c>
      <c r="E217" s="134" t="s">
        <v>1585</v>
      </c>
      <c r="F217" s="134" t="s">
        <v>1586</v>
      </c>
      <c r="G217" s="108" t="s">
        <v>1587</v>
      </c>
      <c r="H217" s="109" t="s">
        <v>1588</v>
      </c>
      <c r="I217" s="110" t="s">
        <v>1589</v>
      </c>
      <c r="J217" s="110"/>
      <c r="K217" s="110"/>
      <c r="L217" s="111"/>
      <c r="M217" s="109" t="s">
        <v>95</v>
      </c>
      <c r="N217" s="110" t="s">
        <v>95</v>
      </c>
      <c r="O217" s="110"/>
      <c r="P217" s="110"/>
      <c r="Q217" s="111"/>
      <c r="R217" s="107" t="s">
        <v>1564</v>
      </c>
      <c r="S217" s="107" t="s">
        <v>98</v>
      </c>
      <c r="T217" s="107" t="s">
        <v>99</v>
      </c>
      <c r="U217" s="107" t="s">
        <v>100</v>
      </c>
      <c r="V217" s="114" t="s">
        <v>98</v>
      </c>
      <c r="W217" s="114" t="s">
        <v>1590</v>
      </c>
      <c r="X217" s="106" t="s">
        <v>1521</v>
      </c>
      <c r="Y217" s="115"/>
      <c r="Z217" s="115"/>
      <c r="AA217" s="106" t="s">
        <v>103</v>
      </c>
      <c r="AB217" s="106" t="n">
        <f aca="false">FALSE()</f>
        <v>0</v>
      </c>
      <c r="AC217" s="106"/>
      <c r="AD217" s="106"/>
      <c r="AE217" s="116" t="str">
        <f aca="false">IF(OR($AS217="",$AS217=$G217),$V217,IF($AS217=$H217,SUBSTITUTE(SUBSTITUTE($AS217,"GPIO3_","GPIO_"),".0",""),IF($AS217=$I217,$R217,IF($AS217=$J217,$S217,IF($AS217=$K217,$T217,IF($AS217=$L217,$U217,"INVALID"))))))</f>
        <v>I2S2</v>
      </c>
      <c r="AF217" s="135"/>
      <c r="AG217" s="118" t="str">
        <f aca="false">IF(AND(OR($AU217="Int PU",$AU217="Int PD"),OR(AND($AY217&lt;&gt;"",$AY217&lt;&gt;"0"),AND($AZ217&lt;&gt;"",$AZ217&lt;&gt;"0"))),"INVALID",IF(OR($AS217=$G217,$AU217="Int PD"),"PULL_DOWN",IF(OR($AU217="Int PU",AND($AF217="YES",OR($AY217="",$AY217="0"),OR($AZ217="",$AZ217="0"),OR($AT217="Input",$AT217="Bidirectional"))),"PULL_UP","NORMAL")))</f>
        <v>NORMAL</v>
      </c>
      <c r="AH217" s="118" t="str">
        <f aca="false">IF($AU217="Z","TRISTATE",IF($AS217=$G217,"TRISTATE","NORMAL"))</f>
        <v>NORMAL</v>
      </c>
      <c r="AI217" s="118" t="str">
        <f aca="false">IF(OR($AS217=$G217,$AT217="Output"),"DISABLE","ENABLE")</f>
        <v>ENABLE</v>
      </c>
      <c r="AJ217" s="136" t="str">
        <f aca="false">IF($AS217&lt;&gt;$H217,"N/A",IF($AU217="Drive 1", "1", IF($AU217="Drive 0", "0", "")))</f>
        <v>N/A</v>
      </c>
      <c r="AK217" s="121" t="n">
        <f aca="false">TRUE()</f>
        <v>1</v>
      </c>
      <c r="AL217" s="121" t="n">
        <f aca="false">TRUE()</f>
        <v>1</v>
      </c>
      <c r="AM217" s="121" t="n">
        <f aca="false">TRUE()</f>
        <v>1</v>
      </c>
      <c r="AN217" s="121" t="n">
        <f aca="false">TRUE()</f>
        <v>1</v>
      </c>
      <c r="AO217" s="121" t="n">
        <f aca="false">TRUE()</f>
        <v>1</v>
      </c>
      <c r="AP217" s="121" t="n">
        <f aca="false">TRUE()</f>
        <v>1</v>
      </c>
      <c r="AQ217" s="121" t="n">
        <f aca="false">TRUE()</f>
        <v>1</v>
      </c>
      <c r="AR217" s="122" t="str">
        <f aca="false">IF(AND($AK217:$AQ217), "VALID", "INVALID")</f>
        <v>VALID</v>
      </c>
      <c r="AS217" s="232" t="s">
        <v>1589</v>
      </c>
      <c r="AT217" s="138" t="s">
        <v>238</v>
      </c>
      <c r="AU217" s="125"/>
      <c r="AV217" s="139"/>
      <c r="AW217" s="139"/>
      <c r="AX217" s="139"/>
      <c r="AY217" s="125"/>
      <c r="AZ217" s="125"/>
      <c r="BA217" s="140"/>
      <c r="BB217" s="139"/>
      <c r="BC217" s="141" t="s">
        <v>1591</v>
      </c>
      <c r="BD217" s="151"/>
    </row>
    <row r="218" s="103" customFormat="true" ht="18" hidden="true" customHeight="true" outlineLevel="0" collapsed="false">
      <c r="A218" s="221" t="s">
        <v>1592</v>
      </c>
      <c r="B218" s="200"/>
      <c r="C218" s="200"/>
      <c r="D218" s="199" t="s">
        <v>1592</v>
      </c>
      <c r="E218" s="201"/>
      <c r="F218" s="201"/>
      <c r="G218" s="201"/>
      <c r="H218" s="202"/>
      <c r="I218" s="202"/>
      <c r="J218" s="202"/>
      <c r="K218" s="202"/>
      <c r="L218" s="202"/>
      <c r="M218" s="201"/>
      <c r="N218" s="201"/>
      <c r="O218" s="201"/>
      <c r="P218" s="201"/>
      <c r="Q218" s="201"/>
      <c r="R218" s="201"/>
      <c r="S218" s="201"/>
      <c r="T218" s="201"/>
      <c r="U218" s="201"/>
      <c r="V218" s="201"/>
      <c r="W218" s="201"/>
      <c r="X218" s="201"/>
      <c r="Y218" s="203"/>
      <c r="Z218" s="203"/>
      <c r="AA218" s="204"/>
      <c r="AB218" s="204"/>
      <c r="AC218" s="204"/>
      <c r="AD218" s="204"/>
      <c r="AE218" s="204"/>
      <c r="AF218" s="204"/>
      <c r="AG218" s="204"/>
      <c r="AH218" s="204"/>
      <c r="AI218" s="204"/>
      <c r="AJ218" s="204"/>
      <c r="AK218" s="204"/>
      <c r="AL218" s="204"/>
      <c r="AM218" s="204"/>
      <c r="AN218" s="204"/>
      <c r="AO218" s="204"/>
      <c r="AP218" s="204"/>
      <c r="AQ218" s="204"/>
      <c r="AR218" s="204"/>
      <c r="AS218" s="205"/>
      <c r="AT218" s="205"/>
      <c r="AU218" s="189"/>
      <c r="AV218" s="189"/>
      <c r="AW218" s="189"/>
      <c r="AX218" s="189"/>
      <c r="AY218" s="189"/>
      <c r="AZ218" s="189"/>
      <c r="BA218" s="189"/>
      <c r="BB218" s="101" t="s">
        <v>87</v>
      </c>
      <c r="BC218" s="235"/>
      <c r="BD218" s="236"/>
    </row>
    <row r="219" customFormat="false" ht="12.95" hidden="true" customHeight="true" outlineLevel="0" collapsed="false">
      <c r="A219" s="131"/>
      <c r="B219" s="132"/>
      <c r="C219" s="132"/>
      <c r="D219" s="133" t="s">
        <v>1593</v>
      </c>
      <c r="E219" s="134" t="s">
        <v>1594</v>
      </c>
      <c r="F219" s="134" t="s">
        <v>1595</v>
      </c>
      <c r="G219" s="108" t="s">
        <v>1596</v>
      </c>
      <c r="H219" s="109" t="s">
        <v>1597</v>
      </c>
      <c r="I219" s="110"/>
      <c r="J219" s="110"/>
      <c r="K219" s="110"/>
      <c r="L219" s="111"/>
      <c r="M219" s="109" t="s">
        <v>95</v>
      </c>
      <c r="N219" s="110"/>
      <c r="O219" s="110"/>
      <c r="P219" s="110"/>
      <c r="Q219" s="111"/>
      <c r="R219" s="107" t="s">
        <v>115</v>
      </c>
      <c r="S219" s="107" t="s">
        <v>98</v>
      </c>
      <c r="T219" s="107" t="s">
        <v>99</v>
      </c>
      <c r="U219" s="107" t="s">
        <v>100</v>
      </c>
      <c r="V219" s="113" t="s">
        <v>115</v>
      </c>
      <c r="W219" s="114" t="s">
        <v>1598</v>
      </c>
      <c r="X219" s="106" t="s">
        <v>1599</v>
      </c>
      <c r="Y219" s="115"/>
      <c r="Z219" s="115"/>
      <c r="AA219" s="106" t="s">
        <v>313</v>
      </c>
      <c r="AB219" s="106" t="n">
        <f aca="false">FALSE()</f>
        <v>0</v>
      </c>
      <c r="AC219" s="106"/>
      <c r="AD219" s="106"/>
      <c r="AE219" s="116" t="str">
        <f aca="false">IF(OR($AS219="",$AS219=$G219),$V219,IF($AS219=$H219,SUBSTITUTE(SUBSTITUTE($AS219,"GPIO3_","GPIO_"),".0",""),IF($AS219=$I219,$R219,IF($AS219=$J219,$S219,IF($AS219=$K219,$T219,IF($AS219=$L219,$U219,"INVALID"))))))</f>
        <v>GPIO_PCC7</v>
      </c>
      <c r="AF219" s="135"/>
      <c r="AG219" s="118" t="str">
        <f aca="false">IF(AND(OR($AU219="Int PU",$AU219="Int PD"),OR(AND($AY219&lt;&gt;"",$AY219&lt;&gt;"0"),AND($AZ219&lt;&gt;"",$AZ219&lt;&gt;"0"))),"INVALID",IF(OR($AS219=$G219,$AU219="Int PD"),"PULL_DOWN",IF(OR($AU219="Int PU",AND($AF219="YES",OR($AY219="",$AY219="0"),OR($AZ219="",$AZ219="0"),OR($AT219="Input",$AT219="Bidirectional"))),"PULL_UP","NORMAL")))</f>
        <v>NORMAL</v>
      </c>
      <c r="AH219" s="118" t="str">
        <f aca="false">IF($AU219="Z","TRISTATE",IF($AS219=$G219,"TRISTATE","NORMAL"))</f>
        <v>NORMAL</v>
      </c>
      <c r="AI219" s="118" t="str">
        <f aca="false">IF(OR($AS219=$G219,$AT219="Output"),"DISABLE","ENABLE")</f>
        <v>DISABLE</v>
      </c>
      <c r="AJ219" s="136" t="str">
        <f aca="false">IF($AS219&lt;&gt;$H219,"N/A",IF($AU219="Drive 1", "1", IF($AU219="Drive 0", "0", "")))</f>
        <v>1</v>
      </c>
      <c r="AK219" s="121" t="n">
        <f aca="false">TRUE()</f>
        <v>1</v>
      </c>
      <c r="AL219" s="121" t="n">
        <f aca="false">TRUE()</f>
        <v>1</v>
      </c>
      <c r="AM219" s="121" t="n">
        <f aca="false">TRUE()</f>
        <v>1</v>
      </c>
      <c r="AN219" s="121" t="n">
        <f aca="false">TRUE()</f>
        <v>1</v>
      </c>
      <c r="AO219" s="121" t="n">
        <f aca="false">TRUE()</f>
        <v>1</v>
      </c>
      <c r="AP219" s="121" t="n">
        <f aca="false">TRUE()</f>
        <v>1</v>
      </c>
      <c r="AQ219" s="121" t="n">
        <f aca="false">TRUE()</f>
        <v>1</v>
      </c>
      <c r="AR219" s="122" t="str">
        <f aca="false">IF(AND($AK219:$AQ219), "VALID", "INVALID")</f>
        <v>VALID</v>
      </c>
      <c r="AS219" s="207" t="s">
        <v>1597</v>
      </c>
      <c r="AT219" s="124" t="s">
        <v>119</v>
      </c>
      <c r="AU219" s="125" t="s">
        <v>489</v>
      </c>
      <c r="AV219" s="126"/>
      <c r="AW219" s="126"/>
      <c r="AX219" s="125" t="s">
        <v>339</v>
      </c>
      <c r="AY219" s="127"/>
      <c r="AZ219" s="127"/>
      <c r="BA219" s="128" t="s">
        <v>292</v>
      </c>
      <c r="BB219" s="126"/>
      <c r="BC219" s="141" t="s">
        <v>735</v>
      </c>
      <c r="BD219" s="244" t="s">
        <v>1600</v>
      </c>
    </row>
    <row r="220" customFormat="false" ht="12.95" hidden="true" customHeight="true" outlineLevel="0" collapsed="false">
      <c r="A220" s="131"/>
      <c r="B220" s="132"/>
      <c r="C220" s="132"/>
      <c r="D220" s="133" t="s">
        <v>1601</v>
      </c>
      <c r="E220" s="134" t="s">
        <v>1602</v>
      </c>
      <c r="F220" s="134" t="s">
        <v>1603</v>
      </c>
      <c r="G220" s="108" t="s">
        <v>1604</v>
      </c>
      <c r="H220" s="109" t="s">
        <v>1605</v>
      </c>
      <c r="I220" s="110"/>
      <c r="J220" s="110"/>
      <c r="K220" s="110"/>
      <c r="L220" s="111"/>
      <c r="M220" s="109" t="s">
        <v>95</v>
      </c>
      <c r="N220" s="110"/>
      <c r="O220" s="110"/>
      <c r="P220" s="110"/>
      <c r="Q220" s="111"/>
      <c r="R220" s="107" t="s">
        <v>1112</v>
      </c>
      <c r="S220" s="107" t="s">
        <v>98</v>
      </c>
      <c r="T220" s="107" t="s">
        <v>99</v>
      </c>
      <c r="U220" s="107" t="s">
        <v>100</v>
      </c>
      <c r="V220" s="114" t="s">
        <v>98</v>
      </c>
      <c r="W220" s="114" t="s">
        <v>1606</v>
      </c>
      <c r="X220" s="106" t="s">
        <v>1599</v>
      </c>
      <c r="Y220" s="115"/>
      <c r="Z220" s="115"/>
      <c r="AA220" s="106" t="s">
        <v>131</v>
      </c>
      <c r="AB220" s="106" t="n">
        <f aca="false">FALSE()</f>
        <v>0</v>
      </c>
      <c r="AC220" s="106"/>
      <c r="AD220" s="106"/>
      <c r="AE220" s="116" t="str">
        <f aca="false">IF(OR($AS220="",$AS220=$G220),$V220,IF($AS220=$H220,SUBSTITUTE(SUBSTITUTE($AS220,"GPIO3_","GPIO_"),".0",""),IF($AS220=$I220,$R220,IF($AS220=$J220,$S220,IF($AS220=$K220,$T220,IF($AS220=$L220,$U220,"INVALID"))))))</f>
        <v>RSVD1</v>
      </c>
      <c r="AF220" s="135"/>
      <c r="AG220" s="118" t="str">
        <f aca="false">IF(AND(OR($AU220="Int PU",$AU220="Int PD"),OR(AND($AY220&lt;&gt;"",$AY220&lt;&gt;"0"),AND($AZ220&lt;&gt;"",$AZ220&lt;&gt;"0"))),"INVALID",IF(OR($AS220=$G220,$AU220="Int PD"),"PULL_DOWN",IF(OR($AU220="Int PU",AND($AF220="YES",OR($AY220="",$AY220="0"),OR($AZ220="",$AZ220="0"),OR($AT220="Input",$AT220="Bidirectional"))),"PULL_UP","NORMAL")))</f>
        <v>PULL_DOWN</v>
      </c>
      <c r="AH220" s="118" t="str">
        <f aca="false">IF($AU220="Z","TRISTATE",IF($AS220=$G220,"TRISTATE","NORMAL"))</f>
        <v>TRISTATE</v>
      </c>
      <c r="AI220" s="118" t="str">
        <f aca="false">IF(OR($AS220=$G220,$AT220="Output"),"DISABLE","ENABLE")</f>
        <v>DISABLE</v>
      </c>
      <c r="AJ220" s="136" t="str">
        <f aca="false">IF($AS220&lt;&gt;$H220,"N/A",IF($AU220="Drive 1", "1", IF($AU220="Drive 0", "0", "")))</f>
        <v>N/A</v>
      </c>
      <c r="AK220" s="121" t="n">
        <f aca="false">TRUE()</f>
        <v>1</v>
      </c>
      <c r="AL220" s="121" t="n">
        <f aca="false">TRUE()</f>
        <v>1</v>
      </c>
      <c r="AM220" s="121" t="n">
        <f aca="false">TRUE()</f>
        <v>1</v>
      </c>
      <c r="AN220" s="121" t="n">
        <f aca="false">TRUE()</f>
        <v>1</v>
      </c>
      <c r="AO220" s="121" t="n">
        <f aca="false">TRUE()</f>
        <v>1</v>
      </c>
      <c r="AP220" s="121" t="n">
        <f aca="false">TRUE()</f>
        <v>1</v>
      </c>
      <c r="AQ220" s="121" t="n">
        <f aca="false">TRUE()</f>
        <v>1</v>
      </c>
      <c r="AR220" s="122" t="str">
        <f aca="false">IF(AND($AK220:$AQ220), "VALID", "INVALID")</f>
        <v>VALID</v>
      </c>
      <c r="AS220" s="237" t="s">
        <v>1604</v>
      </c>
      <c r="AT220" s="138" t="s">
        <v>132</v>
      </c>
      <c r="AU220" s="125"/>
      <c r="AV220" s="139"/>
      <c r="AW220" s="139"/>
      <c r="AX220" s="161"/>
      <c r="AY220" s="125"/>
      <c r="AZ220" s="125"/>
      <c r="BA220" s="140"/>
      <c r="BB220" s="139"/>
      <c r="BC220" s="141" t="s">
        <v>133</v>
      </c>
      <c r="BD220" s="46" t="s">
        <v>24</v>
      </c>
    </row>
    <row r="221" customFormat="false" ht="12.95" hidden="true" customHeight="true" outlineLevel="0" collapsed="false">
      <c r="A221" s="131"/>
      <c r="B221" s="132"/>
      <c r="C221" s="132"/>
      <c r="D221" s="133" t="s">
        <v>1607</v>
      </c>
      <c r="E221" s="134" t="s">
        <v>1608</v>
      </c>
      <c r="F221" s="134" t="s">
        <v>1609</v>
      </c>
      <c r="G221" s="108" t="s">
        <v>1610</v>
      </c>
      <c r="H221" s="109" t="s">
        <v>1611</v>
      </c>
      <c r="I221" s="110"/>
      <c r="J221" s="110"/>
      <c r="K221" s="110"/>
      <c r="L221" s="111"/>
      <c r="M221" s="109" t="s">
        <v>95</v>
      </c>
      <c r="N221" s="110"/>
      <c r="O221" s="110"/>
      <c r="P221" s="110"/>
      <c r="Q221" s="111"/>
      <c r="R221" s="107" t="s">
        <v>1112</v>
      </c>
      <c r="S221" s="107" t="s">
        <v>98</v>
      </c>
      <c r="T221" s="107" t="s">
        <v>99</v>
      </c>
      <c r="U221" s="107" t="s">
        <v>100</v>
      </c>
      <c r="V221" s="114" t="s">
        <v>98</v>
      </c>
      <c r="W221" s="114" t="s">
        <v>1612</v>
      </c>
      <c r="X221" s="106" t="s">
        <v>1599</v>
      </c>
      <c r="Y221" s="115"/>
      <c r="Z221" s="115"/>
      <c r="AA221" s="106" t="s">
        <v>103</v>
      </c>
      <c r="AB221" s="106" t="n">
        <f aca="false">FALSE()</f>
        <v>0</v>
      </c>
      <c r="AC221" s="106"/>
      <c r="AD221" s="106"/>
      <c r="AE221" s="116" t="str">
        <f aca="false">IF(OR($AS221="",$AS221=$G221),$V221,IF($AS221=$H221,SUBSTITUTE(SUBSTITUTE($AS221,"GPIO3_","GPIO_"),".0",""),IF($AS221=$I221,$R221,IF($AS221=$J221,$S221,IF($AS221=$K221,$T221,IF($AS221=$L221,$U221,"INVALID"))))))</f>
        <v>RSVD1</v>
      </c>
      <c r="AF221" s="135"/>
      <c r="AG221" s="118" t="str">
        <f aca="false">IF(AND(OR($AU221="Int PU",$AU221="Int PD"),OR(AND($AY221&lt;&gt;"",$AY221&lt;&gt;"0"),AND($AZ221&lt;&gt;"",$AZ221&lt;&gt;"0"))),"INVALID",IF(OR($AS221=$G221,$AU221="Int PD"),"PULL_DOWN",IF(OR($AU221="Int PU",AND($AF221="YES",OR($AY221="",$AY221="0"),OR($AZ221="",$AZ221="0"),OR($AT221="Input",$AT221="Bidirectional"))),"PULL_UP","NORMAL")))</f>
        <v>PULL_DOWN</v>
      </c>
      <c r="AH221" s="118" t="str">
        <f aca="false">IF($AU221="Z","TRISTATE",IF($AS221=$G221,"TRISTATE","NORMAL"))</f>
        <v>TRISTATE</v>
      </c>
      <c r="AI221" s="118" t="str">
        <f aca="false">IF(OR($AS221=$G221,$AT221="Output"),"DISABLE","ENABLE")</f>
        <v>DISABLE</v>
      </c>
      <c r="AJ221" s="136" t="str">
        <f aca="false">IF($AS221&lt;&gt;$H221,"N/A",IF($AU221="Drive 1", "1", IF($AU221="Drive 0", "0", "")))</f>
        <v>N/A</v>
      </c>
      <c r="AK221" s="121" t="n">
        <f aca="false">TRUE()</f>
        <v>1</v>
      </c>
      <c r="AL221" s="121" t="n">
        <f aca="false">TRUE()</f>
        <v>1</v>
      </c>
      <c r="AM221" s="121" t="n">
        <f aca="false">TRUE()</f>
        <v>1</v>
      </c>
      <c r="AN221" s="121" t="n">
        <f aca="false">TRUE()</f>
        <v>1</v>
      </c>
      <c r="AO221" s="121" t="n">
        <f aca="false">TRUE()</f>
        <v>1</v>
      </c>
      <c r="AP221" s="121" t="n">
        <f aca="false">TRUE()</f>
        <v>1</v>
      </c>
      <c r="AQ221" s="121" t="n">
        <f aca="false">TRUE()</f>
        <v>1</v>
      </c>
      <c r="AR221" s="122" t="str">
        <f aca="false">IF(AND($AK221:$AQ221), "VALID", "INVALID")</f>
        <v>VALID</v>
      </c>
      <c r="AS221" s="237" t="s">
        <v>1610</v>
      </c>
      <c r="AT221" s="138" t="s">
        <v>132</v>
      </c>
      <c r="AU221" s="125"/>
      <c r="AV221" s="139"/>
      <c r="AW221" s="139"/>
      <c r="AX221" s="161"/>
      <c r="AY221" s="125"/>
      <c r="AZ221" s="125"/>
      <c r="BA221" s="140"/>
      <c r="BB221" s="139"/>
      <c r="BC221" s="141" t="s">
        <v>133</v>
      </c>
      <c r="BD221" s="46" t="s">
        <v>24</v>
      </c>
    </row>
    <row r="222" customFormat="false" ht="12.95" hidden="true" customHeight="true" outlineLevel="0" collapsed="false">
      <c r="A222" s="173" t="s">
        <v>1613</v>
      </c>
      <c r="B222" s="105" t="n">
        <v>87</v>
      </c>
      <c r="C222" s="105"/>
      <c r="D222" s="106" t="s">
        <v>1614</v>
      </c>
      <c r="E222" s="107" t="s">
        <v>1278</v>
      </c>
      <c r="F222" s="107" t="s">
        <v>1615</v>
      </c>
      <c r="G222" s="108" t="s">
        <v>1616</v>
      </c>
      <c r="H222" s="109" t="s">
        <v>1617</v>
      </c>
      <c r="I222" s="110" t="s">
        <v>1618</v>
      </c>
      <c r="J222" s="110"/>
      <c r="K222" s="110"/>
      <c r="L222" s="111"/>
      <c r="M222" s="109" t="s">
        <v>95</v>
      </c>
      <c r="N222" s="110" t="s">
        <v>95</v>
      </c>
      <c r="O222" s="110"/>
      <c r="P222" s="110"/>
      <c r="Q222" s="111"/>
      <c r="R222" s="107" t="s">
        <v>1619</v>
      </c>
      <c r="S222" s="107" t="s">
        <v>98</v>
      </c>
      <c r="T222" s="107" t="s">
        <v>99</v>
      </c>
      <c r="U222" s="107" t="s">
        <v>100</v>
      </c>
      <c r="V222" s="114" t="s">
        <v>98</v>
      </c>
      <c r="W222" s="114" t="s">
        <v>1620</v>
      </c>
      <c r="X222" s="106" t="s">
        <v>1599</v>
      </c>
      <c r="Y222" s="115" t="s">
        <v>1621</v>
      </c>
      <c r="Z222" s="115"/>
      <c r="AA222" s="106" t="n">
        <v>0</v>
      </c>
      <c r="AB222" s="106" t="n">
        <f aca="false">FALSE()</f>
        <v>0</v>
      </c>
      <c r="AC222" s="106"/>
      <c r="AD222" s="106"/>
      <c r="AE222" s="116" t="str">
        <f aca="false">IF(OR($AS222="",$AS222=$G222),$V222,IF($AS222=$H222,SUBSTITUTE(SUBSTITUTE($AS222,"GPIO3_","GPIO_"),".0",""),IF($AS222=$I222,$R222,IF($AS222=$J222,$S222,IF($AS222=$K222,$T222,IF($AS222=$L222,$U222,"INVALID"))))))</f>
        <v>GPIO_PCC4</v>
      </c>
      <c r="AF222" s="135"/>
      <c r="AG222" s="118" t="str">
        <f aca="false">IF(AND(OR($AU222="Int PU",$AU222="Int PD"),OR(AND($AY222&lt;&gt;"",$AY222&lt;&gt;"0"),AND($AZ222&lt;&gt;"",$AZ222&lt;&gt;"0"))),"INVALID",IF(OR($AS222=$G222,$AU222="Int PD"),"PULL_DOWN",IF(OR($AU222="Int PU",AND($AF222="YES",OR($AY222="",$AY222="0"),OR($AZ222="",$AZ222="0"),OR($AT222="Input",$AT222="Bidirectional"))),"PULL_UP","NORMAL")))</f>
        <v>PULL_UP</v>
      </c>
      <c r="AH222" s="118" t="str">
        <f aca="false">IF($AU222="Z","TRISTATE",IF($AS222=$G222,"TRISTATE","NORMAL"))</f>
        <v>NORMAL</v>
      </c>
      <c r="AI222" s="118" t="str">
        <f aca="false">IF(OR($AS222=$G222,$AT222="Output"),"DISABLE","ENABLE")</f>
        <v>ENABLE</v>
      </c>
      <c r="AJ222" s="136" t="str">
        <f aca="false">IF($AS222&lt;&gt;$H222,"N/A",IF($AU222="Drive 1", "1", IF($AU222="Drive 0", "0", "")))</f>
        <v/>
      </c>
      <c r="AK222" s="121" t="n">
        <f aca="false">TRUE()</f>
        <v>1</v>
      </c>
      <c r="AL222" s="121" t="n">
        <f aca="false">TRUE()</f>
        <v>1</v>
      </c>
      <c r="AM222" s="121" t="n">
        <f aca="false">TRUE()</f>
        <v>1</v>
      </c>
      <c r="AN222" s="121" t="n">
        <f aca="false">TRUE()</f>
        <v>1</v>
      </c>
      <c r="AO222" s="121" t="n">
        <f aca="false">TRUE()</f>
        <v>1</v>
      </c>
      <c r="AP222" s="121" t="n">
        <f aca="false">TRUE()</f>
        <v>1</v>
      </c>
      <c r="AQ222" s="121" t="n">
        <f aca="false">TRUE()</f>
        <v>1</v>
      </c>
      <c r="AR222" s="122" t="str">
        <f aca="false">IF(AND($AK222:$AQ222), "VALID", "INVALID")</f>
        <v>VALID</v>
      </c>
      <c r="AS222" s="237" t="s">
        <v>1617</v>
      </c>
      <c r="AT222" s="138" t="s">
        <v>238</v>
      </c>
      <c r="AU222" s="125" t="s">
        <v>478</v>
      </c>
      <c r="AV222" s="125" t="s">
        <v>468</v>
      </c>
      <c r="AW222" s="139"/>
      <c r="AX222" s="125" t="s">
        <v>314</v>
      </c>
      <c r="AY222" s="125"/>
      <c r="AZ222" s="125"/>
      <c r="BA222" s="140"/>
      <c r="BB222" s="139"/>
      <c r="BC222" s="129" t="s">
        <v>1622</v>
      </c>
      <c r="BD222" s="223" t="s">
        <v>1623</v>
      </c>
    </row>
    <row r="223" customFormat="false" ht="12.95" hidden="true" customHeight="true" outlineLevel="0" collapsed="false">
      <c r="A223" s="131"/>
      <c r="B223" s="132"/>
      <c r="C223" s="132"/>
      <c r="D223" s="133" t="s">
        <v>1624</v>
      </c>
      <c r="E223" s="134" t="s">
        <v>1625</v>
      </c>
      <c r="F223" s="134" t="s">
        <v>1626</v>
      </c>
      <c r="G223" s="108" t="s">
        <v>1627</v>
      </c>
      <c r="H223" s="109" t="s">
        <v>1628</v>
      </c>
      <c r="I223" s="110" t="s">
        <v>1629</v>
      </c>
      <c r="J223" s="110"/>
      <c r="K223" s="110"/>
      <c r="L223" s="111"/>
      <c r="M223" s="109" t="s">
        <v>95</v>
      </c>
      <c r="N223" s="110" t="s">
        <v>95</v>
      </c>
      <c r="O223" s="110"/>
      <c r="P223" s="110"/>
      <c r="Q223" s="111"/>
      <c r="R223" s="107" t="s">
        <v>1619</v>
      </c>
      <c r="S223" s="107" t="s">
        <v>98</v>
      </c>
      <c r="T223" s="107" t="s">
        <v>99</v>
      </c>
      <c r="U223" s="107" t="s">
        <v>100</v>
      </c>
      <c r="V223" s="114" t="s">
        <v>98</v>
      </c>
      <c r="W223" s="114" t="s">
        <v>1630</v>
      </c>
      <c r="X223" s="106" t="s">
        <v>1599</v>
      </c>
      <c r="Y223" s="115" t="s">
        <v>1631</v>
      </c>
      <c r="Z223" s="115"/>
      <c r="AA223" s="106" t="n">
        <v>0</v>
      </c>
      <c r="AB223" s="106" t="n">
        <f aca="false">FALSE()</f>
        <v>0</v>
      </c>
      <c r="AC223" s="106"/>
      <c r="AD223" s="106"/>
      <c r="AE223" s="116" t="str">
        <f aca="false">IF(OR($AS223="",$AS223=$G223),$V223,IF($AS223=$H223,SUBSTITUTE(SUBSTITUTE($AS223,"GPIO3_","GPIO_"),".0",""),IF($AS223=$I223,$R223,IF($AS223=$J223,$S223,IF($AS223=$K223,$T223,IF($AS223=$L223,$U223,"INVALID"))))))</f>
        <v>RSVD1</v>
      </c>
      <c r="AF223" s="135"/>
      <c r="AG223" s="118" t="str">
        <f aca="false">IF(AND(OR($AU223="Int PU",$AU223="Int PD"),OR(AND($AY223&lt;&gt;"",$AY223&lt;&gt;"0"),AND($AZ223&lt;&gt;"",$AZ223&lt;&gt;"0"))),"INVALID",IF(OR($AS223=$G223,$AU223="Int PD"),"PULL_DOWN",IF(OR($AU223="Int PU",AND($AF223="YES",OR($AY223="",$AY223="0"),OR($AZ223="",$AZ223="0"),OR($AT223="Input",$AT223="Bidirectional"))),"PULL_UP","NORMAL")))</f>
        <v>PULL_DOWN</v>
      </c>
      <c r="AH223" s="118" t="str">
        <f aca="false">IF($AU223="Z","TRISTATE",IF($AS223=$G223,"TRISTATE","NORMAL"))</f>
        <v>TRISTATE</v>
      </c>
      <c r="AI223" s="118" t="str">
        <f aca="false">IF(OR($AS223=$G223,$AT223="Output"),"DISABLE","ENABLE")</f>
        <v>DISABLE</v>
      </c>
      <c r="AJ223" s="136" t="str">
        <f aca="false">IF($AS223&lt;&gt;$H223,"N/A",IF($AU223="Drive 1", "1", IF($AU223="Drive 0", "0", "")))</f>
        <v>N/A</v>
      </c>
      <c r="AK223" s="121" t="n">
        <f aca="false">TRUE()</f>
        <v>1</v>
      </c>
      <c r="AL223" s="121" t="n">
        <f aca="false">TRUE()</f>
        <v>1</v>
      </c>
      <c r="AM223" s="121" t="n">
        <f aca="false">TRUE()</f>
        <v>1</v>
      </c>
      <c r="AN223" s="121" t="n">
        <f aca="false">TRUE()</f>
        <v>1</v>
      </c>
      <c r="AO223" s="121" t="n">
        <f aca="false">TRUE()</f>
        <v>1</v>
      </c>
      <c r="AP223" s="121" t="n">
        <f aca="false">TRUE()</f>
        <v>1</v>
      </c>
      <c r="AQ223" s="121" t="n">
        <f aca="false">TRUE()</f>
        <v>1</v>
      </c>
      <c r="AR223" s="122" t="str">
        <f aca="false">IF(AND($AK223:$AQ223), "VALID", "INVALID")</f>
        <v>VALID</v>
      </c>
      <c r="AS223" s="237" t="s">
        <v>1627</v>
      </c>
      <c r="AT223" s="138" t="s">
        <v>132</v>
      </c>
      <c r="AU223" s="125"/>
      <c r="AV223" s="125" t="s">
        <v>191</v>
      </c>
      <c r="AW223" s="139"/>
      <c r="AX223" s="125" t="s">
        <v>314</v>
      </c>
      <c r="AY223" s="125"/>
      <c r="AZ223" s="125"/>
      <c r="BA223" s="140"/>
      <c r="BB223" s="139"/>
      <c r="BC223" s="141" t="s">
        <v>133</v>
      </c>
      <c r="BD223" s="46" t="s">
        <v>24</v>
      </c>
    </row>
    <row r="224" customFormat="false" ht="12.95" hidden="true" customHeight="true" outlineLevel="0" collapsed="false">
      <c r="A224" s="173" t="s">
        <v>1632</v>
      </c>
      <c r="B224" s="105" t="n">
        <v>92</v>
      </c>
      <c r="C224" s="105"/>
      <c r="D224" s="106" t="s">
        <v>1633</v>
      </c>
      <c r="E224" s="107" t="s">
        <v>1634</v>
      </c>
      <c r="F224" s="107" t="s">
        <v>1635</v>
      </c>
      <c r="G224" s="108" t="s">
        <v>1636</v>
      </c>
      <c r="H224" s="109"/>
      <c r="I224" s="110" t="s">
        <v>1637</v>
      </c>
      <c r="J224" s="110" t="s">
        <v>1633</v>
      </c>
      <c r="K224" s="110"/>
      <c r="L224" s="111"/>
      <c r="M224" s="109"/>
      <c r="N224" s="110" t="s">
        <v>95</v>
      </c>
      <c r="O224" s="110" t="s">
        <v>95</v>
      </c>
      <c r="P224" s="110"/>
      <c r="Q224" s="111"/>
      <c r="R224" s="135"/>
      <c r="S224" s="135"/>
      <c r="T224" s="135"/>
      <c r="U224" s="135"/>
      <c r="V224" s="135"/>
      <c r="W224" s="135"/>
      <c r="X224" s="106" t="s">
        <v>1599</v>
      </c>
      <c r="Y224" s="115"/>
      <c r="Z224" s="115"/>
      <c r="AA224" s="106" t="s">
        <v>313</v>
      </c>
      <c r="AB224" s="106" t="n">
        <f aca="false">FALSE()</f>
        <v>0</v>
      </c>
      <c r="AC224" s="106"/>
      <c r="AD224" s="106"/>
      <c r="AE224" s="180"/>
      <c r="AF224" s="135"/>
      <c r="AG224" s="118" t="str">
        <f aca="false">IF(AND(OR($AU224="Int PU",$AU224="Int PD"),OR(AND($AY224&lt;&gt;"",$AY224&lt;&gt;"0"),AND($AZ224&lt;&gt;"",$AZ224&lt;&gt;"0"))),"INVALID",IF(OR($AS224=$G224,$AU224="Int PD"),"PULL_DOWN",IF(OR($AU224="Int PU",AND($AF224="YES",OR($AY224="",$AY224="0"),OR($AZ224="",$AZ224="0"),OR($AT224="Input",$AT224="Bidirectional"))),"PULL_UP","NORMAL")))</f>
        <v>NORMAL</v>
      </c>
      <c r="AH224" s="118" t="str">
        <f aca="false">IF($AU224="Z","TRISTATE",IF($AS224=$G224,"TRISTATE","NORMAL"))</f>
        <v>NORMAL</v>
      </c>
      <c r="AI224" s="118" t="str">
        <f aca="false">IF(OR($AS224=$G224,$AT224="Output"),"DISABLE","ENABLE")</f>
        <v>ENABLE</v>
      </c>
      <c r="AJ224" s="136" t="str">
        <f aca="false">IF($AS224&lt;&gt;$H224,"N/A",IF($AU224="Drive 1", "1", IF($AU224="Drive 0", "0", "")))</f>
        <v>N/A</v>
      </c>
      <c r="AK224" s="121" t="n">
        <f aca="false">TRUE()</f>
        <v>1</v>
      </c>
      <c r="AL224" s="121" t="n">
        <f aca="false">TRUE()</f>
        <v>1</v>
      </c>
      <c r="AM224" s="121" t="n">
        <f aca="false">TRUE()</f>
        <v>1</v>
      </c>
      <c r="AN224" s="121" t="n">
        <f aca="false">TRUE()</f>
        <v>1</v>
      </c>
      <c r="AO224" s="121" t="n">
        <f aca="false">TRUE()</f>
        <v>1</v>
      </c>
      <c r="AP224" s="121" t="n">
        <f aca="false">TRUE()</f>
        <v>1</v>
      </c>
      <c r="AQ224" s="121" t="n">
        <f aca="false">TRUE()</f>
        <v>1</v>
      </c>
      <c r="AR224" s="122" t="str">
        <f aca="false">IF(AND($AK224:$AQ224), "VALID", "INVALID")</f>
        <v>VALID</v>
      </c>
      <c r="AS224" s="237" t="s">
        <v>1633</v>
      </c>
      <c r="AT224" s="138" t="s">
        <v>238</v>
      </c>
      <c r="AU224" s="125"/>
      <c r="AV224" s="139"/>
      <c r="AW224" s="139"/>
      <c r="AX224" s="142"/>
      <c r="AY224" s="125"/>
      <c r="AZ224" s="125"/>
      <c r="BA224" s="140"/>
      <c r="BB224" s="139"/>
      <c r="BC224" s="141" t="s">
        <v>1638</v>
      </c>
      <c r="BD224" s="151" t="s">
        <v>1639</v>
      </c>
    </row>
    <row r="225" customFormat="false" ht="12.95" hidden="true" customHeight="true" outlineLevel="0" collapsed="false">
      <c r="A225" s="173" t="s">
        <v>1640</v>
      </c>
      <c r="B225" s="105" t="n">
        <v>90</v>
      </c>
      <c r="C225" s="105"/>
      <c r="D225" s="106" t="s">
        <v>1641</v>
      </c>
      <c r="E225" s="107" t="s">
        <v>1642</v>
      </c>
      <c r="F225" s="107" t="s">
        <v>1643</v>
      </c>
      <c r="G225" s="108" t="s">
        <v>1644</v>
      </c>
      <c r="H225" s="109"/>
      <c r="I225" s="110" t="s">
        <v>1645</v>
      </c>
      <c r="J225" s="110" t="s">
        <v>1641</v>
      </c>
      <c r="K225" s="110"/>
      <c r="L225" s="111"/>
      <c r="M225" s="109"/>
      <c r="N225" s="110" t="s">
        <v>95</v>
      </c>
      <c r="O225" s="110" t="s">
        <v>95</v>
      </c>
      <c r="P225" s="110"/>
      <c r="Q225" s="111"/>
      <c r="R225" s="135"/>
      <c r="S225" s="135"/>
      <c r="T225" s="135"/>
      <c r="U225" s="135"/>
      <c r="V225" s="135"/>
      <c r="W225" s="135"/>
      <c r="X225" s="106" t="s">
        <v>1599</v>
      </c>
      <c r="Y225" s="115"/>
      <c r="Z225" s="115"/>
      <c r="AA225" s="106" t="s">
        <v>313</v>
      </c>
      <c r="AB225" s="106" t="n">
        <f aca="false">FALSE()</f>
        <v>0</v>
      </c>
      <c r="AC225" s="106"/>
      <c r="AD225" s="106"/>
      <c r="AE225" s="180"/>
      <c r="AF225" s="135"/>
      <c r="AG225" s="118" t="str">
        <f aca="false">IF(AND(OR($AU225="Int PU",$AU225="Int PD"),OR(AND($AY225&lt;&gt;"",$AY225&lt;&gt;"0"),AND($AZ225&lt;&gt;"",$AZ225&lt;&gt;"0"))),"INVALID",IF(OR($AS225=$G225,$AU225="Int PD"),"PULL_DOWN",IF(OR($AU225="Int PU",AND($AF225="YES",OR($AY225="",$AY225="0"),OR($AZ225="",$AZ225="0"),OR($AT225="Input",$AT225="Bidirectional"))),"PULL_UP","NORMAL")))</f>
        <v>NORMAL</v>
      </c>
      <c r="AH225" s="118" t="str">
        <f aca="false">IF($AU225="Z","TRISTATE",IF($AS225=$G225,"TRISTATE","NORMAL"))</f>
        <v>NORMAL</v>
      </c>
      <c r="AI225" s="118" t="str">
        <f aca="false">IF(OR($AS225=$G225,$AT225="Output"),"DISABLE","ENABLE")</f>
        <v>ENABLE</v>
      </c>
      <c r="AJ225" s="136" t="str">
        <f aca="false">IF($AS225&lt;&gt;$H225,"N/A",IF($AU225="Drive 1", "1", IF($AU225="Drive 0", "0", "")))</f>
        <v>N/A</v>
      </c>
      <c r="AK225" s="121" t="n">
        <f aca="false">TRUE()</f>
        <v>1</v>
      </c>
      <c r="AL225" s="121" t="n">
        <f aca="false">TRUE()</f>
        <v>1</v>
      </c>
      <c r="AM225" s="121" t="n">
        <f aca="false">TRUE()</f>
        <v>1</v>
      </c>
      <c r="AN225" s="121" t="n">
        <f aca="false">TRUE()</f>
        <v>1</v>
      </c>
      <c r="AO225" s="121" t="n">
        <f aca="false">TRUE()</f>
        <v>1</v>
      </c>
      <c r="AP225" s="121" t="n">
        <f aca="false">TRUE()</f>
        <v>1</v>
      </c>
      <c r="AQ225" s="121" t="n">
        <f aca="false">TRUE()</f>
        <v>1</v>
      </c>
      <c r="AR225" s="122" t="str">
        <f aca="false">IF(AND($AK225:$AQ225), "VALID", "INVALID")</f>
        <v>VALID</v>
      </c>
      <c r="AS225" s="245" t="s">
        <v>1641</v>
      </c>
      <c r="AT225" s="138" t="s">
        <v>238</v>
      </c>
      <c r="AU225" s="125"/>
      <c r="AV225" s="161"/>
      <c r="AW225" s="161"/>
      <c r="AX225" s="161"/>
      <c r="AY225" s="125"/>
      <c r="AZ225" s="125"/>
      <c r="BA225" s="162"/>
      <c r="BB225" s="161"/>
      <c r="BC225" s="177" t="s">
        <v>1646</v>
      </c>
      <c r="BD225" s="151"/>
    </row>
    <row r="226" customFormat="false" ht="12.95" hidden="true" customHeight="true" outlineLevel="0" collapsed="false">
      <c r="A226" s="173" t="s">
        <v>1647</v>
      </c>
      <c r="B226" s="105" t="n">
        <v>88</v>
      </c>
      <c r="C226" s="105"/>
      <c r="D226" s="106" t="s">
        <v>1648</v>
      </c>
      <c r="E226" s="107" t="s">
        <v>1649</v>
      </c>
      <c r="F226" s="107" t="s">
        <v>1594</v>
      </c>
      <c r="G226" s="108" t="s">
        <v>1650</v>
      </c>
      <c r="H226" s="109" t="s">
        <v>1651</v>
      </c>
      <c r="I226" s="110" t="s">
        <v>1648</v>
      </c>
      <c r="J226" s="110"/>
      <c r="K226" s="110"/>
      <c r="L226" s="111"/>
      <c r="M226" s="109" t="s">
        <v>95</v>
      </c>
      <c r="N226" s="110" t="s">
        <v>155</v>
      </c>
      <c r="O226" s="110"/>
      <c r="P226" s="110"/>
      <c r="Q226" s="111"/>
      <c r="R226" s="107" t="s">
        <v>1592</v>
      </c>
      <c r="S226" s="107" t="s">
        <v>98</v>
      </c>
      <c r="T226" s="107" t="s">
        <v>99</v>
      </c>
      <c r="U226" s="107" t="s">
        <v>100</v>
      </c>
      <c r="V226" s="114" t="s">
        <v>98</v>
      </c>
      <c r="W226" s="114" t="s">
        <v>1652</v>
      </c>
      <c r="X226" s="106" t="s">
        <v>1599</v>
      </c>
      <c r="Y226" s="115" t="s">
        <v>1653</v>
      </c>
      <c r="Z226" s="115"/>
      <c r="AA226" s="106" t="s">
        <v>103</v>
      </c>
      <c r="AB226" s="106" t="n">
        <f aca="false">FALSE()</f>
        <v>0</v>
      </c>
      <c r="AC226" s="106"/>
      <c r="AD226" s="106"/>
      <c r="AE226" s="116" t="str">
        <f aca="false">IF(OR($AS226="",$AS226=$G226),$V226,IF($AS226=$H226,SUBSTITUTE(SUBSTITUTE($AS226,"GPIO3_","GPIO_"),".0",""),IF($AS226=$I226,$R226,IF($AS226=$J226,$S226,IF($AS226=$K226,$T226,IF($AS226=$L226,$U226,"INVALID"))))))</f>
        <v>DP</v>
      </c>
      <c r="AF226" s="135"/>
      <c r="AG226" s="118" t="str">
        <f aca="false">IF(AND(OR($AU226="Int PU",$AU226="Int PD"),OR(AND($AY226&lt;&gt;"",$AY226&lt;&gt;"0"),AND($AZ226&lt;&gt;"",$AZ226&lt;&gt;"0"))),"INVALID",IF(OR($AS226=$G226,$AU226="Int PD"),"PULL_DOWN",IF(OR($AU226="Int PU",AND($AF226="YES",OR($AY226="",$AY226="0"),OR($AZ226="",$AZ226="0"),OR($AT226="Input",$AT226="Bidirectional"))),"PULL_UP","NORMAL")))</f>
        <v>NORMAL</v>
      </c>
      <c r="AH226" s="118" t="str">
        <f aca="false">IF($AU226="Z","TRISTATE",IF($AS226=$G226,"TRISTATE","NORMAL"))</f>
        <v>NORMAL</v>
      </c>
      <c r="AI226" s="118" t="str">
        <f aca="false">IF(OR($AS226=$G226,$AT226="Output"),"DISABLE","ENABLE")</f>
        <v>ENABLE</v>
      </c>
      <c r="AJ226" s="136" t="str">
        <f aca="false">IF($AS226&lt;&gt;$H226,"N/A",IF($AU226="Drive 1", "1", IF($AU226="Drive 0", "0", "")))</f>
        <v>N/A</v>
      </c>
      <c r="AK226" s="121" t="n">
        <f aca="false">TRUE()</f>
        <v>1</v>
      </c>
      <c r="AL226" s="121" t="n">
        <f aca="false">TRUE()</f>
        <v>1</v>
      </c>
      <c r="AM226" s="121" t="n">
        <f aca="false">TRUE()</f>
        <v>1</v>
      </c>
      <c r="AN226" s="121" t="n">
        <f aca="false">TRUE()</f>
        <v>1</v>
      </c>
      <c r="AO226" s="121" t="n">
        <f aca="false">TRUE()</f>
        <v>1</v>
      </c>
      <c r="AP226" s="121" t="n">
        <f aca="false">TRUE()</f>
        <v>1</v>
      </c>
      <c r="AQ226" s="121" t="n">
        <f aca="false">TRUE()</f>
        <v>1</v>
      </c>
      <c r="AR226" s="122" t="str">
        <f aca="false">IF(AND($AK226:$AQ226), "VALID", "INVALID")</f>
        <v>VALID</v>
      </c>
      <c r="AS226" s="245" t="s">
        <v>1648</v>
      </c>
      <c r="AT226" s="159" t="s">
        <v>104</v>
      </c>
      <c r="AU226" s="160"/>
      <c r="AV226" s="125" t="s">
        <v>468</v>
      </c>
      <c r="AW226" s="161"/>
      <c r="AX226" s="161"/>
      <c r="AY226" s="160"/>
      <c r="AZ226" s="160"/>
      <c r="BA226" s="162"/>
      <c r="BB226" s="161"/>
      <c r="BC226" s="141" t="s">
        <v>1654</v>
      </c>
      <c r="BD226" s="246" t="s">
        <v>1639</v>
      </c>
    </row>
    <row r="227" customFormat="false" ht="12.95" hidden="true" customHeight="true" outlineLevel="0" collapsed="false">
      <c r="A227" s="173" t="s">
        <v>1655</v>
      </c>
      <c r="B227" s="105" t="n">
        <v>100</v>
      </c>
      <c r="C227" s="105"/>
      <c r="D227" s="106" t="s">
        <v>1656</v>
      </c>
      <c r="E227" s="107" t="s">
        <v>1657</v>
      </c>
      <c r="F227" s="107" t="s">
        <v>1658</v>
      </c>
      <c r="G227" s="108" t="s">
        <v>1659</v>
      </c>
      <c r="H227" s="109"/>
      <c r="I227" s="110" t="s">
        <v>1660</v>
      </c>
      <c r="J227" s="110" t="s">
        <v>1656</v>
      </c>
      <c r="K227" s="110"/>
      <c r="L227" s="111"/>
      <c r="M227" s="109"/>
      <c r="N227" s="110" t="s">
        <v>95</v>
      </c>
      <c r="O227" s="110" t="s">
        <v>95</v>
      </c>
      <c r="P227" s="110"/>
      <c r="Q227" s="111"/>
      <c r="R227" s="135"/>
      <c r="S227" s="135"/>
      <c r="T227" s="135"/>
      <c r="U227" s="135"/>
      <c r="V227" s="135"/>
      <c r="W227" s="135"/>
      <c r="X227" s="106" t="s">
        <v>1599</v>
      </c>
      <c r="Y227" s="115"/>
      <c r="Z227" s="115"/>
      <c r="AA227" s="106" t="s">
        <v>313</v>
      </c>
      <c r="AB227" s="106" t="n">
        <f aca="false">FALSE()</f>
        <v>0</v>
      </c>
      <c r="AC227" s="106"/>
      <c r="AD227" s="106"/>
      <c r="AE227" s="180"/>
      <c r="AF227" s="135"/>
      <c r="AG227" s="118" t="str">
        <f aca="false">IF(AND(OR($AU227="Int PU",$AU227="Int PD"),OR(AND($AY227&lt;&gt;"",$AY227&lt;&gt;"0"),AND($AZ227&lt;&gt;"",$AZ227&lt;&gt;"0"))),"INVALID",IF(OR($AS227=$G227,$AU227="Int PD"),"PULL_DOWN",IF(OR($AU227="Int PU",AND($AF227="YES",OR($AY227="",$AY227="0"),OR($AZ227="",$AZ227="0"),OR($AT227="Input",$AT227="Bidirectional"))),"PULL_UP","NORMAL")))</f>
        <v>NORMAL</v>
      </c>
      <c r="AH227" s="118" t="str">
        <f aca="false">IF($AU227="Z","TRISTATE",IF($AS227=$G227,"TRISTATE","NORMAL"))</f>
        <v>NORMAL</v>
      </c>
      <c r="AI227" s="118" t="str">
        <f aca="false">IF(OR($AS227=$G227,$AT227="Output"),"DISABLE","ENABLE")</f>
        <v>ENABLE</v>
      </c>
      <c r="AJ227" s="136" t="str">
        <f aca="false">IF($AS227&lt;&gt;$H227,"N/A",IF($AU227="Drive 1", "1", IF($AU227="Drive 0", "0", "")))</f>
        <v>N/A</v>
      </c>
      <c r="AK227" s="121" t="n">
        <f aca="false">TRUE()</f>
        <v>1</v>
      </c>
      <c r="AL227" s="121" t="n">
        <f aca="false">TRUE()</f>
        <v>1</v>
      </c>
      <c r="AM227" s="121" t="n">
        <f aca="false">TRUE()</f>
        <v>1</v>
      </c>
      <c r="AN227" s="121" t="n">
        <f aca="false">TRUE()</f>
        <v>1</v>
      </c>
      <c r="AO227" s="121" t="n">
        <f aca="false">TRUE()</f>
        <v>1</v>
      </c>
      <c r="AP227" s="121" t="n">
        <f aca="false">TRUE()</f>
        <v>1</v>
      </c>
      <c r="AQ227" s="121" t="n">
        <f aca="false">TRUE()</f>
        <v>1</v>
      </c>
      <c r="AR227" s="122" t="str">
        <f aca="false">IF(AND($AK227:$AQ227), "VALID", "INVALID")</f>
        <v>VALID</v>
      </c>
      <c r="AS227" s="237" t="s">
        <v>1656</v>
      </c>
      <c r="AT227" s="138" t="s">
        <v>238</v>
      </c>
      <c r="AU227" s="125"/>
      <c r="AV227" s="139"/>
      <c r="AW227" s="139"/>
      <c r="AX227" s="142"/>
      <c r="AY227" s="125"/>
      <c r="AZ227" s="125"/>
      <c r="BA227" s="140"/>
      <c r="BB227" s="139"/>
      <c r="BC227" s="141" t="s">
        <v>1661</v>
      </c>
      <c r="BD227" s="151" t="s">
        <v>1662</v>
      </c>
    </row>
    <row r="228" customFormat="false" ht="12.95" hidden="true" customHeight="true" outlineLevel="0" collapsed="false">
      <c r="A228" s="173" t="s">
        <v>1663</v>
      </c>
      <c r="B228" s="105" t="n">
        <v>98</v>
      </c>
      <c r="C228" s="105"/>
      <c r="D228" s="106" t="s">
        <v>1664</v>
      </c>
      <c r="E228" s="107" t="s">
        <v>1665</v>
      </c>
      <c r="F228" s="107" t="s">
        <v>1666</v>
      </c>
      <c r="G228" s="108" t="s">
        <v>1667</v>
      </c>
      <c r="H228" s="109"/>
      <c r="I228" s="110" t="s">
        <v>1668</v>
      </c>
      <c r="J228" s="110" t="s">
        <v>1664</v>
      </c>
      <c r="K228" s="110"/>
      <c r="L228" s="111"/>
      <c r="M228" s="109"/>
      <c r="N228" s="110" t="s">
        <v>95</v>
      </c>
      <c r="O228" s="110" t="s">
        <v>95</v>
      </c>
      <c r="P228" s="110"/>
      <c r="Q228" s="111"/>
      <c r="R228" s="135"/>
      <c r="S228" s="135"/>
      <c r="T228" s="135"/>
      <c r="U228" s="135"/>
      <c r="V228" s="135"/>
      <c r="W228" s="135"/>
      <c r="X228" s="106" t="s">
        <v>1599</v>
      </c>
      <c r="Y228" s="115"/>
      <c r="Z228" s="115"/>
      <c r="AA228" s="106" t="s">
        <v>313</v>
      </c>
      <c r="AB228" s="106" t="n">
        <f aca="false">FALSE()</f>
        <v>0</v>
      </c>
      <c r="AC228" s="106"/>
      <c r="AD228" s="106"/>
      <c r="AE228" s="180"/>
      <c r="AF228" s="135"/>
      <c r="AG228" s="118" t="str">
        <f aca="false">IF(AND(OR($AU228="Int PU",$AU228="Int PD"),OR(AND($AY228&lt;&gt;"",$AY228&lt;&gt;"0"),AND($AZ228&lt;&gt;"",$AZ228&lt;&gt;"0"))),"INVALID",IF(OR($AS228=$G228,$AU228="Int PD"),"PULL_DOWN",IF(OR($AU228="Int PU",AND($AF228="YES",OR($AY228="",$AY228="0"),OR($AZ228="",$AZ228="0"),OR($AT228="Input",$AT228="Bidirectional"))),"PULL_UP","NORMAL")))</f>
        <v>NORMAL</v>
      </c>
      <c r="AH228" s="118" t="str">
        <f aca="false">IF($AU228="Z","TRISTATE",IF($AS228=$G228,"TRISTATE","NORMAL"))</f>
        <v>NORMAL</v>
      </c>
      <c r="AI228" s="118" t="str">
        <f aca="false">IF(OR($AS228=$G228,$AT228="Output"),"DISABLE","ENABLE")</f>
        <v>ENABLE</v>
      </c>
      <c r="AJ228" s="136" t="str">
        <f aca="false">IF($AS228&lt;&gt;$H228,"N/A",IF($AU228="Drive 1", "1", IF($AU228="Drive 0", "0", "")))</f>
        <v>N/A</v>
      </c>
      <c r="AK228" s="121" t="n">
        <f aca="false">TRUE()</f>
        <v>1</v>
      </c>
      <c r="AL228" s="121" t="n">
        <f aca="false">TRUE()</f>
        <v>1</v>
      </c>
      <c r="AM228" s="121" t="n">
        <f aca="false">TRUE()</f>
        <v>1</v>
      </c>
      <c r="AN228" s="121" t="n">
        <f aca="false">TRUE()</f>
        <v>1</v>
      </c>
      <c r="AO228" s="121" t="n">
        <f aca="false">TRUE()</f>
        <v>1</v>
      </c>
      <c r="AP228" s="121" t="n">
        <f aca="false">TRUE()</f>
        <v>1</v>
      </c>
      <c r="AQ228" s="121" t="n">
        <f aca="false">TRUE()</f>
        <v>1</v>
      </c>
      <c r="AR228" s="122" t="str">
        <f aca="false">IF(AND($AK228:$AQ228), "VALID", "INVALID")</f>
        <v>VALID</v>
      </c>
      <c r="AS228" s="237" t="s">
        <v>1664</v>
      </c>
      <c r="AT228" s="138" t="s">
        <v>238</v>
      </c>
      <c r="AU228" s="125"/>
      <c r="AV228" s="139"/>
      <c r="AW228" s="139"/>
      <c r="AX228" s="142"/>
      <c r="AY228" s="125"/>
      <c r="AZ228" s="125"/>
      <c r="BA228" s="140"/>
      <c r="BB228" s="139"/>
      <c r="BC228" s="141" t="s">
        <v>1669</v>
      </c>
      <c r="BD228" s="151"/>
    </row>
    <row r="229" customFormat="false" ht="12.95" hidden="true" customHeight="true" outlineLevel="0" collapsed="false">
      <c r="A229" s="173" t="s">
        <v>1670</v>
      </c>
      <c r="B229" s="105" t="n">
        <v>96</v>
      </c>
      <c r="C229" s="105"/>
      <c r="D229" s="106" t="s">
        <v>1671</v>
      </c>
      <c r="E229" s="107" t="s">
        <v>563</v>
      </c>
      <c r="F229" s="107" t="s">
        <v>1672</v>
      </c>
      <c r="G229" s="108" t="s">
        <v>1673</v>
      </c>
      <c r="H229" s="109" t="s">
        <v>1674</v>
      </c>
      <c r="I229" s="110" t="s">
        <v>1675</v>
      </c>
      <c r="J229" s="110"/>
      <c r="K229" s="110"/>
      <c r="L229" s="111"/>
      <c r="M229" s="109" t="s">
        <v>95</v>
      </c>
      <c r="N229" s="110" t="s">
        <v>155</v>
      </c>
      <c r="O229" s="110"/>
      <c r="P229" s="110"/>
      <c r="Q229" s="111"/>
      <c r="R229" s="107" t="s">
        <v>1592</v>
      </c>
      <c r="S229" s="107" t="s">
        <v>98</v>
      </c>
      <c r="T229" s="107" t="s">
        <v>99</v>
      </c>
      <c r="U229" s="107" t="s">
        <v>100</v>
      </c>
      <c r="V229" s="114" t="s">
        <v>98</v>
      </c>
      <c r="W229" s="114" t="s">
        <v>1676</v>
      </c>
      <c r="X229" s="106" t="s">
        <v>1599</v>
      </c>
      <c r="Y229" s="115" t="s">
        <v>1677</v>
      </c>
      <c r="Z229" s="115"/>
      <c r="AA229" s="106" t="s">
        <v>103</v>
      </c>
      <c r="AB229" s="106" t="n">
        <f aca="false">FALSE()</f>
        <v>0</v>
      </c>
      <c r="AC229" s="106"/>
      <c r="AD229" s="106"/>
      <c r="AE229" s="116" t="str">
        <f aca="false">IF(OR($AS229="",$AS229=$G229),$V229,IF($AS229=$H229,SUBSTITUTE(SUBSTITUTE($AS229,"GPIO3_","GPIO_"),".0",""),IF($AS229=$I229,$R229,IF($AS229=$J229,$S229,IF($AS229=$K229,$T229,IF($AS229=$L229,$U229,"INVALID"))))))</f>
        <v>DP</v>
      </c>
      <c r="AF229" s="135"/>
      <c r="AG229" s="118" t="str">
        <f aca="false">IF(AND(OR($AU229="Int PU",$AU229="Int PD"),OR(AND($AY229&lt;&gt;"",$AY229&lt;&gt;"0"),AND($AZ229&lt;&gt;"",$AZ229&lt;&gt;"0"))),"INVALID",IF(OR($AS229=$G229,$AU229="Int PD"),"PULL_DOWN",IF(OR($AU229="Int PU",AND($AF229="YES",OR($AY229="",$AY229="0"),OR($AZ229="",$AZ229="0"),OR($AT229="Input",$AT229="Bidirectional"))),"PULL_UP","NORMAL")))</f>
        <v>NORMAL</v>
      </c>
      <c r="AH229" s="118" t="str">
        <f aca="false">IF($AU229="Z","TRISTATE",IF($AS229=$G229,"TRISTATE","NORMAL"))</f>
        <v>NORMAL</v>
      </c>
      <c r="AI229" s="118" t="str">
        <f aca="false">IF(OR($AS229=$G229,$AT229="Output"),"DISABLE","ENABLE")</f>
        <v>ENABLE</v>
      </c>
      <c r="AJ229" s="136" t="str">
        <f aca="false">IF($AS229&lt;&gt;$H229,"N/A",IF($AU229="Drive 1", "1", IF($AU229="Drive 0", "0", "")))</f>
        <v>N/A</v>
      </c>
      <c r="AK229" s="121" t="n">
        <f aca="false">TRUE()</f>
        <v>1</v>
      </c>
      <c r="AL229" s="121" t="n">
        <f aca="false">TRUE()</f>
        <v>1</v>
      </c>
      <c r="AM229" s="121" t="n">
        <f aca="false">TRUE()</f>
        <v>1</v>
      </c>
      <c r="AN229" s="121" t="n">
        <f aca="false">TRUE()</f>
        <v>1</v>
      </c>
      <c r="AO229" s="121" t="n">
        <f aca="false">TRUE()</f>
        <v>1</v>
      </c>
      <c r="AP229" s="121" t="n">
        <f aca="false">TRUE()</f>
        <v>1</v>
      </c>
      <c r="AQ229" s="121" t="n">
        <f aca="false">TRUE()</f>
        <v>1</v>
      </c>
      <c r="AR229" s="122" t="str">
        <f aca="false">IF(AND($AK229:$AQ229), "VALID", "INVALID")</f>
        <v>VALID</v>
      </c>
      <c r="AS229" s="245" t="s">
        <v>1675</v>
      </c>
      <c r="AT229" s="159" t="s">
        <v>104</v>
      </c>
      <c r="AU229" s="160"/>
      <c r="AV229" s="125" t="s">
        <v>468</v>
      </c>
      <c r="AW229" s="161"/>
      <c r="AX229" s="160" t="s">
        <v>314</v>
      </c>
      <c r="AY229" s="160"/>
      <c r="AZ229" s="160"/>
      <c r="BA229" s="162"/>
      <c r="BB229" s="161"/>
      <c r="BC229" s="177" t="s">
        <v>1671</v>
      </c>
      <c r="BD229" s="175" t="s">
        <v>1678</v>
      </c>
    </row>
    <row r="230" customFormat="false" ht="12.95" hidden="true" customHeight="true" outlineLevel="0" collapsed="false">
      <c r="A230" s="173" t="s">
        <v>1679</v>
      </c>
      <c r="B230" s="105" t="n">
        <v>94</v>
      </c>
      <c r="C230" s="105"/>
      <c r="D230" s="106" t="s">
        <v>1679</v>
      </c>
      <c r="E230" s="107" t="s">
        <v>1680</v>
      </c>
      <c r="F230" s="107" t="s">
        <v>1681</v>
      </c>
      <c r="G230" s="108" t="s">
        <v>1682</v>
      </c>
      <c r="H230" s="109" t="s">
        <v>1683</v>
      </c>
      <c r="I230" s="110" t="s">
        <v>1684</v>
      </c>
      <c r="J230" s="110"/>
      <c r="K230" s="110"/>
      <c r="L230" s="111"/>
      <c r="M230" s="109" t="s">
        <v>95</v>
      </c>
      <c r="N230" s="110" t="s">
        <v>95</v>
      </c>
      <c r="O230" s="110"/>
      <c r="P230" s="110"/>
      <c r="Q230" s="111"/>
      <c r="R230" s="107" t="s">
        <v>1684</v>
      </c>
      <c r="S230" s="107" t="s">
        <v>98</v>
      </c>
      <c r="T230" s="107" t="s">
        <v>99</v>
      </c>
      <c r="U230" s="107" t="s">
        <v>100</v>
      </c>
      <c r="V230" s="114" t="s">
        <v>98</v>
      </c>
      <c r="W230" s="114" t="s">
        <v>1685</v>
      </c>
      <c r="X230" s="106" t="s">
        <v>1599</v>
      </c>
      <c r="Y230" s="115" t="s">
        <v>1686</v>
      </c>
      <c r="Z230" s="115"/>
      <c r="AA230" s="106" t="s">
        <v>313</v>
      </c>
      <c r="AB230" s="106" t="n">
        <f aca="false">FALSE()</f>
        <v>0</v>
      </c>
      <c r="AC230" s="106"/>
      <c r="AD230" s="106"/>
      <c r="AE230" s="116" t="str">
        <f aca="false">IF(OR($AS230="",$AS230=$G230),$V230,IF($AS230=$H230,SUBSTITUTE(SUBSTITUTE($AS230,"GPIO3_","GPIO_"),".0",""),IF($AS230=$I230,$R230,IF($AS230=$J230,$S230,IF($AS230=$K230,$T230,IF($AS230=$L230,$U230,"INVALID"))))))</f>
        <v>CEC</v>
      </c>
      <c r="AF230" s="135"/>
      <c r="AG230" s="118" t="str">
        <f aca="false">IF(AND(OR($AU230="Int PU",$AU230="Int PD"),OR(AND($AY230&lt;&gt;"",$AY230&lt;&gt;"0"),AND($AZ230&lt;&gt;"",$AZ230&lt;&gt;"0"))),"INVALID",IF(OR($AS230=$G230,$AU230="Int PD"),"PULL_DOWN",IF(OR($AU230="Int PU",AND($AF230="YES",OR($AY230="",$AY230="0"),OR($AZ230="",$AZ230="0"),OR($AT230="Input",$AT230="Bidirectional"))),"PULL_UP","NORMAL")))</f>
        <v>NORMAL</v>
      </c>
      <c r="AH230" s="118" t="str">
        <f aca="false">IF($AU230="Z","TRISTATE",IF($AS230=$G230,"TRISTATE","NORMAL"))</f>
        <v>NORMAL</v>
      </c>
      <c r="AI230" s="118" t="str">
        <f aca="false">IF(OR($AS230=$G230,$AT230="Output"),"DISABLE","ENABLE")</f>
        <v>ENABLE</v>
      </c>
      <c r="AJ230" s="136" t="str">
        <f aca="false">IF($AS230&lt;&gt;$H230,"N/A",IF($AU230="Drive 1", "1", IF($AU230="Drive 0", "0", "")))</f>
        <v>N/A</v>
      </c>
      <c r="AK230" s="121" t="n">
        <f aca="false">TRUE()</f>
        <v>1</v>
      </c>
      <c r="AL230" s="121" t="n">
        <f aca="false">TRUE()</f>
        <v>1</v>
      </c>
      <c r="AM230" s="121" t="n">
        <f aca="false">TRUE()</f>
        <v>1</v>
      </c>
      <c r="AN230" s="121" t="n">
        <f aca="false">TRUE()</f>
        <v>1</v>
      </c>
      <c r="AO230" s="121" t="n">
        <f aca="false">TRUE()</f>
        <v>1</v>
      </c>
      <c r="AP230" s="121" t="n">
        <f aca="false">TRUE()</f>
        <v>1</v>
      </c>
      <c r="AQ230" s="121" t="n">
        <f aca="false">TRUE()</f>
        <v>1</v>
      </c>
      <c r="AR230" s="122" t="str">
        <f aca="false">IF(AND($AK230:$AQ230), "VALID", "INVALID")</f>
        <v>VALID</v>
      </c>
      <c r="AS230" s="219" t="s">
        <v>1684</v>
      </c>
      <c r="AT230" s="168" t="s">
        <v>238</v>
      </c>
      <c r="AU230" s="169"/>
      <c r="AV230" s="125" t="s">
        <v>468</v>
      </c>
      <c r="AW230" s="170"/>
      <c r="AX230" s="169" t="s">
        <v>339</v>
      </c>
      <c r="AY230" s="169"/>
      <c r="AZ230" s="169"/>
      <c r="BA230" s="171"/>
      <c r="BB230" s="170"/>
      <c r="BC230" s="172" t="s">
        <v>1687</v>
      </c>
      <c r="BD230" s="130" t="s">
        <v>1688</v>
      </c>
    </row>
    <row r="231" s="257" customFormat="true" ht="19.5" hidden="true" customHeight="true" outlineLevel="0" collapsed="false">
      <c r="A231" s="247" t="s">
        <v>1689</v>
      </c>
      <c r="B231" s="200"/>
      <c r="C231" s="200"/>
      <c r="D231" s="248" t="s">
        <v>1689</v>
      </c>
      <c r="E231" s="249"/>
      <c r="F231" s="249"/>
      <c r="G231" s="249"/>
      <c r="H231" s="250"/>
      <c r="I231" s="250"/>
      <c r="J231" s="250"/>
      <c r="K231" s="250"/>
      <c r="L231" s="250"/>
      <c r="M231" s="249"/>
      <c r="N231" s="249"/>
      <c r="O231" s="249"/>
      <c r="P231" s="249"/>
      <c r="Q231" s="249"/>
      <c r="R231" s="249"/>
      <c r="S231" s="249"/>
      <c r="T231" s="249"/>
      <c r="U231" s="249"/>
      <c r="V231" s="249"/>
      <c r="W231" s="249"/>
      <c r="X231" s="249"/>
      <c r="Y231" s="251"/>
      <c r="Z231" s="251"/>
      <c r="AA231" s="252"/>
      <c r="AB231" s="252"/>
      <c r="AC231" s="252"/>
      <c r="AD231" s="252"/>
      <c r="AE231" s="252"/>
      <c r="AF231" s="252"/>
      <c r="AG231" s="252"/>
      <c r="AH231" s="252"/>
      <c r="AI231" s="252"/>
      <c r="AJ231" s="252"/>
      <c r="AK231" s="252"/>
      <c r="AL231" s="252"/>
      <c r="AM231" s="252"/>
      <c r="AN231" s="252"/>
      <c r="AO231" s="252"/>
      <c r="AP231" s="252"/>
      <c r="AQ231" s="252"/>
      <c r="AR231" s="252"/>
      <c r="AS231" s="253"/>
      <c r="AT231" s="253"/>
      <c r="AU231" s="254"/>
      <c r="AV231" s="254"/>
      <c r="AW231" s="254"/>
      <c r="AX231" s="254"/>
      <c r="AY231" s="254"/>
      <c r="AZ231" s="254"/>
      <c r="BA231" s="254"/>
      <c r="BB231" s="255"/>
      <c r="BC231" s="254"/>
      <c r="BD231" s="256"/>
    </row>
    <row r="232" s="257" customFormat="true" ht="18" hidden="true" customHeight="true" outlineLevel="0" collapsed="false">
      <c r="A232" s="247" t="s">
        <v>1690</v>
      </c>
      <c r="B232" s="200"/>
      <c r="C232" s="200"/>
      <c r="D232" s="248" t="s">
        <v>1690</v>
      </c>
      <c r="E232" s="249"/>
      <c r="F232" s="249"/>
      <c r="G232" s="249"/>
      <c r="H232" s="250"/>
      <c r="I232" s="250"/>
      <c r="J232" s="250"/>
      <c r="K232" s="250"/>
      <c r="L232" s="250"/>
      <c r="M232" s="249"/>
      <c r="N232" s="249"/>
      <c r="O232" s="249"/>
      <c r="P232" s="249"/>
      <c r="Q232" s="249"/>
      <c r="R232" s="249"/>
      <c r="S232" s="249"/>
      <c r="T232" s="249"/>
      <c r="U232" s="249"/>
      <c r="V232" s="249"/>
      <c r="W232" s="249"/>
      <c r="X232" s="249"/>
      <c r="Y232" s="251"/>
      <c r="Z232" s="251"/>
      <c r="AA232" s="252"/>
      <c r="AB232" s="252"/>
      <c r="AC232" s="252"/>
      <c r="AD232" s="252"/>
      <c r="AE232" s="252"/>
      <c r="AF232" s="252"/>
      <c r="AG232" s="252"/>
      <c r="AH232" s="252"/>
      <c r="AI232" s="252"/>
      <c r="AJ232" s="252"/>
      <c r="AK232" s="252"/>
      <c r="AL232" s="252"/>
      <c r="AM232" s="252"/>
      <c r="AN232" s="252"/>
      <c r="AO232" s="252"/>
      <c r="AP232" s="252"/>
      <c r="AQ232" s="252"/>
      <c r="AR232" s="252"/>
      <c r="AS232" s="253"/>
      <c r="AT232" s="258"/>
      <c r="AU232" s="255"/>
      <c r="AV232" s="255"/>
      <c r="AW232" s="255"/>
      <c r="AX232" s="255"/>
      <c r="AY232" s="255"/>
      <c r="AZ232" s="255"/>
      <c r="BA232" s="255"/>
      <c r="BB232" s="101" t="s">
        <v>1691</v>
      </c>
      <c r="BC232" s="255"/>
      <c r="BD232" s="259"/>
    </row>
    <row r="233" s="231" customFormat="true" ht="12.95" hidden="true" customHeight="true" outlineLevel="0" collapsed="false">
      <c r="A233" s="260" t="s">
        <v>1692</v>
      </c>
      <c r="B233" s="105" t="n">
        <v>76</v>
      </c>
      <c r="C233" s="105"/>
      <c r="D233" s="261" t="s">
        <v>1693</v>
      </c>
      <c r="E233" s="107" t="s">
        <v>1694</v>
      </c>
      <c r="F233" s="107" t="s">
        <v>1695</v>
      </c>
      <c r="G233" s="108" t="s">
        <v>1696</v>
      </c>
      <c r="H233" s="262"/>
      <c r="I233" s="263" t="s">
        <v>1693</v>
      </c>
      <c r="J233" s="263"/>
      <c r="K233" s="263"/>
      <c r="L233" s="264"/>
      <c r="M233" s="265"/>
      <c r="N233" s="265"/>
      <c r="O233" s="265"/>
      <c r="P233" s="265"/>
      <c r="Q233" s="266"/>
      <c r="R233" s="225"/>
      <c r="S233" s="225"/>
      <c r="T233" s="225"/>
      <c r="U233" s="225"/>
      <c r="V233" s="225"/>
      <c r="W233" s="225"/>
      <c r="X233" s="106" t="s">
        <v>1697</v>
      </c>
      <c r="Y233" s="267"/>
      <c r="Z233" s="267"/>
      <c r="AA233" s="268"/>
      <c r="AB233" s="106" t="n">
        <f aca="false">FALSE()</f>
        <v>0</v>
      </c>
      <c r="AC233" s="106"/>
      <c r="AD233" s="106"/>
      <c r="AE233" s="269"/>
      <c r="AF233" s="233"/>
      <c r="AG233" s="233"/>
      <c r="AH233" s="233"/>
      <c r="AI233" s="270"/>
      <c r="AJ233" s="270"/>
      <c r="AK233" s="271"/>
      <c r="AL233" s="271"/>
      <c r="AM233" s="271"/>
      <c r="AN233" s="271"/>
      <c r="AO233" s="271"/>
      <c r="AP233" s="271"/>
      <c r="AQ233" s="271"/>
      <c r="AR233" s="271"/>
      <c r="AS233" s="272" t="s">
        <v>1693</v>
      </c>
      <c r="AT233" s="139"/>
      <c r="AU233" s="139"/>
      <c r="AV233" s="139"/>
      <c r="AW233" s="139"/>
      <c r="AX233" s="139"/>
      <c r="AY233" s="139"/>
      <c r="AZ233" s="139"/>
      <c r="BA233" s="198"/>
      <c r="BB233" s="139"/>
      <c r="BC233" s="273" t="s">
        <v>1698</v>
      </c>
      <c r="BD233" s="240" t="s">
        <v>1699</v>
      </c>
    </row>
    <row r="234" s="231" customFormat="true" ht="12.95" hidden="true" customHeight="true" outlineLevel="0" collapsed="false">
      <c r="A234" s="260" t="s">
        <v>1700</v>
      </c>
      <c r="B234" s="105" t="n">
        <v>78</v>
      </c>
      <c r="C234" s="105"/>
      <c r="D234" s="261" t="s">
        <v>1701</v>
      </c>
      <c r="E234" s="107" t="s">
        <v>1702</v>
      </c>
      <c r="F234" s="107" t="s">
        <v>1703</v>
      </c>
      <c r="G234" s="108" t="s">
        <v>1704</v>
      </c>
      <c r="H234" s="262"/>
      <c r="I234" s="263" t="s">
        <v>1701</v>
      </c>
      <c r="J234" s="263"/>
      <c r="K234" s="263"/>
      <c r="L234" s="264"/>
      <c r="M234" s="265"/>
      <c r="N234" s="265"/>
      <c r="O234" s="265"/>
      <c r="P234" s="265"/>
      <c r="Q234" s="266"/>
      <c r="R234" s="225"/>
      <c r="S234" s="225"/>
      <c r="T234" s="225"/>
      <c r="U234" s="225"/>
      <c r="V234" s="225"/>
      <c r="W234" s="225"/>
      <c r="X234" s="106" t="s">
        <v>1697</v>
      </c>
      <c r="Y234" s="267"/>
      <c r="Z234" s="267"/>
      <c r="AA234" s="268"/>
      <c r="AB234" s="106" t="n">
        <f aca="false">FALSE()</f>
        <v>0</v>
      </c>
      <c r="AC234" s="106"/>
      <c r="AD234" s="106"/>
      <c r="AE234" s="269"/>
      <c r="AF234" s="233"/>
      <c r="AG234" s="233"/>
      <c r="AH234" s="233"/>
      <c r="AI234" s="270"/>
      <c r="AJ234" s="270"/>
      <c r="AK234" s="271"/>
      <c r="AL234" s="271"/>
      <c r="AM234" s="271"/>
      <c r="AN234" s="271"/>
      <c r="AO234" s="271"/>
      <c r="AP234" s="271"/>
      <c r="AQ234" s="271"/>
      <c r="AR234" s="271"/>
      <c r="AS234" s="274" t="s">
        <v>1701</v>
      </c>
      <c r="AT234" s="139"/>
      <c r="AU234" s="139"/>
      <c r="AV234" s="139"/>
      <c r="AW234" s="139"/>
      <c r="AX234" s="139"/>
      <c r="AY234" s="139"/>
      <c r="AZ234" s="139"/>
      <c r="BA234" s="198"/>
      <c r="BB234" s="139"/>
      <c r="BC234" s="275" t="s">
        <v>1705</v>
      </c>
      <c r="BD234" s="240"/>
    </row>
    <row r="235" s="231" customFormat="true" ht="12.95" hidden="true" customHeight="true" outlineLevel="0" collapsed="false">
      <c r="A235" s="260" t="s">
        <v>1706</v>
      </c>
      <c r="B235" s="105" t="n">
        <v>70</v>
      </c>
      <c r="C235" s="105"/>
      <c r="D235" s="261" t="s">
        <v>1707</v>
      </c>
      <c r="E235" s="107" t="s">
        <v>1708</v>
      </c>
      <c r="F235" s="107" t="s">
        <v>1709</v>
      </c>
      <c r="G235" s="108" t="s">
        <v>1710</v>
      </c>
      <c r="H235" s="262"/>
      <c r="I235" s="263" t="s">
        <v>1707</v>
      </c>
      <c r="J235" s="263"/>
      <c r="K235" s="263"/>
      <c r="L235" s="264"/>
      <c r="M235" s="265"/>
      <c r="N235" s="265"/>
      <c r="O235" s="265"/>
      <c r="P235" s="265"/>
      <c r="Q235" s="266"/>
      <c r="R235" s="225"/>
      <c r="S235" s="225"/>
      <c r="T235" s="225"/>
      <c r="U235" s="225"/>
      <c r="V235" s="225"/>
      <c r="W235" s="225"/>
      <c r="X235" s="106" t="s">
        <v>1697</v>
      </c>
      <c r="Y235" s="267"/>
      <c r="Z235" s="267"/>
      <c r="AA235" s="268"/>
      <c r="AB235" s="106" t="n">
        <f aca="false">FALSE()</f>
        <v>0</v>
      </c>
      <c r="AC235" s="106"/>
      <c r="AD235" s="106"/>
      <c r="AE235" s="269"/>
      <c r="AF235" s="233"/>
      <c r="AG235" s="233"/>
      <c r="AH235" s="233"/>
      <c r="AI235" s="270"/>
      <c r="AJ235" s="270"/>
      <c r="AK235" s="271"/>
      <c r="AL235" s="271"/>
      <c r="AM235" s="271"/>
      <c r="AN235" s="271"/>
      <c r="AO235" s="271"/>
      <c r="AP235" s="271"/>
      <c r="AQ235" s="271"/>
      <c r="AR235" s="271"/>
      <c r="AS235" s="274" t="s">
        <v>1707</v>
      </c>
      <c r="AT235" s="139"/>
      <c r="AU235" s="139"/>
      <c r="AV235" s="139"/>
      <c r="AW235" s="139"/>
      <c r="AX235" s="139"/>
      <c r="AY235" s="139"/>
      <c r="AZ235" s="139"/>
      <c r="BA235" s="198"/>
      <c r="BB235" s="139"/>
      <c r="BC235" s="275" t="s">
        <v>1711</v>
      </c>
      <c r="BD235" s="240"/>
    </row>
    <row r="236" s="231" customFormat="true" ht="12.95" hidden="true" customHeight="true" outlineLevel="0" collapsed="false">
      <c r="A236" s="260" t="s">
        <v>1712</v>
      </c>
      <c r="B236" s="105" t="n">
        <v>72</v>
      </c>
      <c r="C236" s="105"/>
      <c r="D236" s="261" t="s">
        <v>1713</v>
      </c>
      <c r="E236" s="107" t="s">
        <v>1714</v>
      </c>
      <c r="F236" s="107" t="s">
        <v>1715</v>
      </c>
      <c r="G236" s="108" t="s">
        <v>1716</v>
      </c>
      <c r="H236" s="262"/>
      <c r="I236" s="263" t="s">
        <v>1713</v>
      </c>
      <c r="J236" s="263"/>
      <c r="K236" s="263"/>
      <c r="L236" s="264"/>
      <c r="M236" s="265"/>
      <c r="N236" s="265"/>
      <c r="O236" s="265"/>
      <c r="P236" s="265"/>
      <c r="Q236" s="266"/>
      <c r="R236" s="225"/>
      <c r="S236" s="225"/>
      <c r="T236" s="225"/>
      <c r="U236" s="225"/>
      <c r="V236" s="225"/>
      <c r="W236" s="225"/>
      <c r="X236" s="106" t="s">
        <v>1697</v>
      </c>
      <c r="Y236" s="267"/>
      <c r="Z236" s="267"/>
      <c r="AA236" s="268"/>
      <c r="AB236" s="106" t="n">
        <f aca="false">FALSE()</f>
        <v>0</v>
      </c>
      <c r="AC236" s="106"/>
      <c r="AD236" s="106"/>
      <c r="AE236" s="269"/>
      <c r="AF236" s="233"/>
      <c r="AG236" s="233"/>
      <c r="AH236" s="233"/>
      <c r="AI236" s="270"/>
      <c r="AJ236" s="270"/>
      <c r="AK236" s="271"/>
      <c r="AL236" s="271"/>
      <c r="AM236" s="271"/>
      <c r="AN236" s="271"/>
      <c r="AO236" s="271"/>
      <c r="AP236" s="271"/>
      <c r="AQ236" s="271"/>
      <c r="AR236" s="271"/>
      <c r="AS236" s="274" t="s">
        <v>1713</v>
      </c>
      <c r="AT236" s="139"/>
      <c r="AU236" s="139"/>
      <c r="AV236" s="139"/>
      <c r="AW236" s="139"/>
      <c r="AX236" s="139"/>
      <c r="AY236" s="139"/>
      <c r="AZ236" s="139"/>
      <c r="BA236" s="198"/>
      <c r="BB236" s="139"/>
      <c r="BC236" s="275" t="s">
        <v>1717</v>
      </c>
      <c r="BD236" s="240"/>
    </row>
    <row r="237" s="231" customFormat="true" ht="12.95" hidden="true" customHeight="true" outlineLevel="0" collapsed="false">
      <c r="A237" s="260" t="s">
        <v>1718</v>
      </c>
      <c r="B237" s="105" t="n">
        <v>82</v>
      </c>
      <c r="C237" s="105"/>
      <c r="D237" s="261" t="s">
        <v>1719</v>
      </c>
      <c r="E237" s="107" t="s">
        <v>1720</v>
      </c>
      <c r="F237" s="107" t="s">
        <v>1721</v>
      </c>
      <c r="G237" s="108" t="s">
        <v>1722</v>
      </c>
      <c r="H237" s="262"/>
      <c r="I237" s="263" t="s">
        <v>1719</v>
      </c>
      <c r="J237" s="263"/>
      <c r="K237" s="263"/>
      <c r="L237" s="264"/>
      <c r="M237" s="265"/>
      <c r="N237" s="265"/>
      <c r="O237" s="265"/>
      <c r="P237" s="265"/>
      <c r="Q237" s="266"/>
      <c r="R237" s="225"/>
      <c r="S237" s="225"/>
      <c r="T237" s="225"/>
      <c r="U237" s="225"/>
      <c r="V237" s="225"/>
      <c r="W237" s="225"/>
      <c r="X237" s="106" t="s">
        <v>1697</v>
      </c>
      <c r="Y237" s="267"/>
      <c r="Z237" s="267"/>
      <c r="AA237" s="268"/>
      <c r="AB237" s="106" t="n">
        <f aca="false">FALSE()</f>
        <v>0</v>
      </c>
      <c r="AC237" s="106"/>
      <c r="AD237" s="106"/>
      <c r="AE237" s="269"/>
      <c r="AF237" s="233"/>
      <c r="AG237" s="233"/>
      <c r="AH237" s="233"/>
      <c r="AI237" s="270"/>
      <c r="AJ237" s="270"/>
      <c r="AK237" s="271"/>
      <c r="AL237" s="271"/>
      <c r="AM237" s="271"/>
      <c r="AN237" s="271"/>
      <c r="AO237" s="271"/>
      <c r="AP237" s="271"/>
      <c r="AQ237" s="271"/>
      <c r="AR237" s="271"/>
      <c r="AS237" s="274" t="s">
        <v>1719</v>
      </c>
      <c r="AT237" s="139"/>
      <c r="AU237" s="139"/>
      <c r="AV237" s="139"/>
      <c r="AW237" s="139"/>
      <c r="AX237" s="139"/>
      <c r="AY237" s="139"/>
      <c r="AZ237" s="139"/>
      <c r="BA237" s="198"/>
      <c r="BB237" s="139"/>
      <c r="BC237" s="275" t="s">
        <v>1723</v>
      </c>
      <c r="BD237" s="240"/>
    </row>
    <row r="238" s="231" customFormat="true" ht="12.95" hidden="true" customHeight="true" outlineLevel="0" collapsed="false">
      <c r="A238" s="260" t="s">
        <v>1724</v>
      </c>
      <c r="B238" s="105" t="n">
        <v>84</v>
      </c>
      <c r="C238" s="105"/>
      <c r="D238" s="261" t="s">
        <v>1725</v>
      </c>
      <c r="E238" s="107" t="s">
        <v>1726</v>
      </c>
      <c r="F238" s="107" t="s">
        <v>1727</v>
      </c>
      <c r="G238" s="108" t="s">
        <v>1728</v>
      </c>
      <c r="H238" s="262"/>
      <c r="I238" s="263" t="s">
        <v>1725</v>
      </c>
      <c r="J238" s="263"/>
      <c r="K238" s="263"/>
      <c r="L238" s="264"/>
      <c r="M238" s="265"/>
      <c r="N238" s="265"/>
      <c r="O238" s="265"/>
      <c r="P238" s="265"/>
      <c r="Q238" s="266"/>
      <c r="R238" s="225"/>
      <c r="S238" s="225"/>
      <c r="T238" s="225"/>
      <c r="U238" s="225"/>
      <c r="V238" s="225"/>
      <c r="W238" s="225"/>
      <c r="X238" s="106" t="s">
        <v>1697</v>
      </c>
      <c r="Y238" s="267"/>
      <c r="Z238" s="267"/>
      <c r="AA238" s="268"/>
      <c r="AB238" s="106" t="n">
        <f aca="false">FALSE()</f>
        <v>0</v>
      </c>
      <c r="AC238" s="106"/>
      <c r="AD238" s="106"/>
      <c r="AE238" s="269"/>
      <c r="AF238" s="233"/>
      <c r="AG238" s="233"/>
      <c r="AH238" s="233"/>
      <c r="AI238" s="270"/>
      <c r="AJ238" s="270"/>
      <c r="AK238" s="271"/>
      <c r="AL238" s="271"/>
      <c r="AM238" s="271"/>
      <c r="AN238" s="271"/>
      <c r="AO238" s="271"/>
      <c r="AP238" s="271"/>
      <c r="AQ238" s="271"/>
      <c r="AR238" s="271"/>
      <c r="AS238" s="274" t="s">
        <v>1725</v>
      </c>
      <c r="AT238" s="139"/>
      <c r="AU238" s="139"/>
      <c r="AV238" s="139"/>
      <c r="AW238" s="139"/>
      <c r="AX238" s="139"/>
      <c r="AY238" s="139"/>
      <c r="AZ238" s="139"/>
      <c r="BA238" s="198"/>
      <c r="BB238" s="139"/>
      <c r="BC238" s="275" t="s">
        <v>1729</v>
      </c>
      <c r="BD238" s="240"/>
    </row>
    <row r="239" s="231" customFormat="true" ht="12.95" hidden="true" customHeight="true" outlineLevel="0" collapsed="false">
      <c r="A239" s="276"/>
      <c r="B239" s="132"/>
      <c r="C239" s="132"/>
      <c r="D239" s="229" t="s">
        <v>1730</v>
      </c>
      <c r="E239" s="134" t="s">
        <v>1731</v>
      </c>
      <c r="F239" s="134" t="s">
        <v>1732</v>
      </c>
      <c r="G239" s="108" t="s">
        <v>1733</v>
      </c>
      <c r="H239" s="262"/>
      <c r="I239" s="263" t="s">
        <v>1730</v>
      </c>
      <c r="J239" s="263"/>
      <c r="K239" s="263"/>
      <c r="L239" s="264"/>
      <c r="M239" s="265"/>
      <c r="N239" s="265"/>
      <c r="O239" s="265"/>
      <c r="P239" s="265"/>
      <c r="Q239" s="266"/>
      <c r="R239" s="225"/>
      <c r="S239" s="225"/>
      <c r="T239" s="225"/>
      <c r="U239" s="225"/>
      <c r="V239" s="225"/>
      <c r="W239" s="225"/>
      <c r="X239" s="106" t="s">
        <v>1697</v>
      </c>
      <c r="Y239" s="267"/>
      <c r="Z239" s="267"/>
      <c r="AA239" s="268"/>
      <c r="AB239" s="106" t="n">
        <f aca="false">FALSE()</f>
        <v>0</v>
      </c>
      <c r="AC239" s="106"/>
      <c r="AD239" s="106"/>
      <c r="AE239" s="269"/>
      <c r="AF239" s="233"/>
      <c r="AG239" s="233"/>
      <c r="AH239" s="233"/>
      <c r="AI239" s="270"/>
      <c r="AJ239" s="270"/>
      <c r="AK239" s="271"/>
      <c r="AL239" s="271"/>
      <c r="AM239" s="271"/>
      <c r="AN239" s="271"/>
      <c r="AO239" s="271"/>
      <c r="AP239" s="271"/>
      <c r="AQ239" s="271"/>
      <c r="AR239" s="271"/>
      <c r="AS239" s="274" t="s">
        <v>1733</v>
      </c>
      <c r="AT239" s="139"/>
      <c r="AU239" s="139"/>
      <c r="AV239" s="139"/>
      <c r="AW239" s="139"/>
      <c r="AX239" s="139"/>
      <c r="AY239" s="139"/>
      <c r="AZ239" s="139"/>
      <c r="BA239" s="198"/>
      <c r="BB239" s="139"/>
      <c r="BC239" s="141" t="s">
        <v>133</v>
      </c>
      <c r="BD239" s="46" t="s">
        <v>24</v>
      </c>
    </row>
    <row r="240" s="231" customFormat="true" ht="12.95" hidden="true" customHeight="true" outlineLevel="0" collapsed="false">
      <c r="A240" s="276"/>
      <c r="B240" s="132"/>
      <c r="C240" s="132"/>
      <c r="D240" s="229" t="s">
        <v>1734</v>
      </c>
      <c r="E240" s="134" t="s">
        <v>1735</v>
      </c>
      <c r="F240" s="134" t="s">
        <v>1736</v>
      </c>
      <c r="G240" s="108" t="s">
        <v>1737</v>
      </c>
      <c r="H240" s="262"/>
      <c r="I240" s="263" t="s">
        <v>1734</v>
      </c>
      <c r="J240" s="263"/>
      <c r="K240" s="263"/>
      <c r="L240" s="264"/>
      <c r="M240" s="265"/>
      <c r="N240" s="265"/>
      <c r="O240" s="265"/>
      <c r="P240" s="265"/>
      <c r="Q240" s="266"/>
      <c r="R240" s="225"/>
      <c r="S240" s="225"/>
      <c r="T240" s="225"/>
      <c r="U240" s="225"/>
      <c r="V240" s="225"/>
      <c r="W240" s="225"/>
      <c r="X240" s="106" t="s">
        <v>1697</v>
      </c>
      <c r="Y240" s="267"/>
      <c r="Z240" s="267"/>
      <c r="AA240" s="268"/>
      <c r="AB240" s="106" t="n">
        <f aca="false">FALSE()</f>
        <v>0</v>
      </c>
      <c r="AC240" s="106"/>
      <c r="AD240" s="106"/>
      <c r="AE240" s="269"/>
      <c r="AF240" s="233"/>
      <c r="AG240" s="233"/>
      <c r="AH240" s="233"/>
      <c r="AI240" s="270"/>
      <c r="AJ240" s="270"/>
      <c r="AK240" s="271"/>
      <c r="AL240" s="271"/>
      <c r="AM240" s="271"/>
      <c r="AN240" s="271"/>
      <c r="AO240" s="271"/>
      <c r="AP240" s="271"/>
      <c r="AQ240" s="271"/>
      <c r="AR240" s="271"/>
      <c r="AS240" s="274" t="s">
        <v>1737</v>
      </c>
      <c r="AT240" s="139"/>
      <c r="AU240" s="139"/>
      <c r="AV240" s="139"/>
      <c r="AW240" s="139"/>
      <c r="AX240" s="139"/>
      <c r="AY240" s="139"/>
      <c r="AZ240" s="139"/>
      <c r="BA240" s="198"/>
      <c r="BB240" s="139"/>
      <c r="BC240" s="141" t="s">
        <v>133</v>
      </c>
      <c r="BD240" s="46" t="s">
        <v>24</v>
      </c>
    </row>
    <row r="241" s="231" customFormat="true" ht="12.95" hidden="true" customHeight="true" outlineLevel="0" collapsed="false">
      <c r="A241" s="276"/>
      <c r="B241" s="132"/>
      <c r="C241" s="132"/>
      <c r="D241" s="229" t="s">
        <v>1738</v>
      </c>
      <c r="E241" s="134" t="s">
        <v>1739</v>
      </c>
      <c r="F241" s="134" t="s">
        <v>1702</v>
      </c>
      <c r="G241" s="108" t="s">
        <v>1740</v>
      </c>
      <c r="H241" s="262"/>
      <c r="I241" s="263" t="s">
        <v>1738</v>
      </c>
      <c r="J241" s="263"/>
      <c r="K241" s="263"/>
      <c r="L241" s="264"/>
      <c r="M241" s="265"/>
      <c r="N241" s="265"/>
      <c r="O241" s="265"/>
      <c r="P241" s="265"/>
      <c r="Q241" s="266"/>
      <c r="R241" s="225"/>
      <c r="S241" s="225"/>
      <c r="T241" s="225"/>
      <c r="U241" s="225"/>
      <c r="V241" s="225"/>
      <c r="W241" s="225"/>
      <c r="X241" s="106" t="s">
        <v>1697</v>
      </c>
      <c r="Y241" s="267"/>
      <c r="Z241" s="267"/>
      <c r="AA241" s="268"/>
      <c r="AB241" s="106" t="n">
        <f aca="false">FALSE()</f>
        <v>0</v>
      </c>
      <c r="AC241" s="106"/>
      <c r="AD241" s="106"/>
      <c r="AE241" s="269"/>
      <c r="AF241" s="233"/>
      <c r="AG241" s="233"/>
      <c r="AH241" s="233"/>
      <c r="AI241" s="270"/>
      <c r="AJ241" s="270"/>
      <c r="AK241" s="271"/>
      <c r="AL241" s="271"/>
      <c r="AM241" s="271"/>
      <c r="AN241" s="271"/>
      <c r="AO241" s="271"/>
      <c r="AP241" s="271"/>
      <c r="AQ241" s="271"/>
      <c r="AR241" s="271"/>
      <c r="AS241" s="274" t="s">
        <v>1740</v>
      </c>
      <c r="AT241" s="139"/>
      <c r="AU241" s="139"/>
      <c r="AV241" s="139"/>
      <c r="AW241" s="139"/>
      <c r="AX241" s="139"/>
      <c r="AY241" s="139"/>
      <c r="AZ241" s="139"/>
      <c r="BA241" s="198"/>
      <c r="BB241" s="139"/>
      <c r="BC241" s="141" t="s">
        <v>133</v>
      </c>
      <c r="BD241" s="46" t="s">
        <v>24</v>
      </c>
    </row>
    <row r="242" s="231" customFormat="true" ht="12.95" hidden="true" customHeight="true" outlineLevel="0" collapsed="false">
      <c r="A242" s="276"/>
      <c r="B242" s="132"/>
      <c r="C242" s="132"/>
      <c r="D242" s="229" t="s">
        <v>1741</v>
      </c>
      <c r="E242" s="134" t="s">
        <v>1742</v>
      </c>
      <c r="F242" s="134" t="s">
        <v>1743</v>
      </c>
      <c r="G242" s="108" t="s">
        <v>1744</v>
      </c>
      <c r="H242" s="262"/>
      <c r="I242" s="263" t="s">
        <v>1741</v>
      </c>
      <c r="J242" s="263"/>
      <c r="K242" s="263"/>
      <c r="L242" s="264"/>
      <c r="M242" s="265"/>
      <c r="N242" s="265"/>
      <c r="O242" s="265"/>
      <c r="P242" s="265"/>
      <c r="Q242" s="266"/>
      <c r="R242" s="225"/>
      <c r="S242" s="225"/>
      <c r="T242" s="225"/>
      <c r="U242" s="225"/>
      <c r="V242" s="225"/>
      <c r="W242" s="225"/>
      <c r="X242" s="106" t="s">
        <v>1697</v>
      </c>
      <c r="Y242" s="267"/>
      <c r="Z242" s="267"/>
      <c r="AA242" s="268"/>
      <c r="AB242" s="106" t="n">
        <f aca="false">FALSE()</f>
        <v>0</v>
      </c>
      <c r="AC242" s="106"/>
      <c r="AD242" s="106"/>
      <c r="AE242" s="269"/>
      <c r="AF242" s="233"/>
      <c r="AG242" s="233"/>
      <c r="AH242" s="233"/>
      <c r="AI242" s="270"/>
      <c r="AJ242" s="270"/>
      <c r="AK242" s="271"/>
      <c r="AL242" s="271"/>
      <c r="AM242" s="271"/>
      <c r="AN242" s="271"/>
      <c r="AO242" s="271"/>
      <c r="AP242" s="271"/>
      <c r="AQ242" s="271"/>
      <c r="AR242" s="271"/>
      <c r="AS242" s="274" t="s">
        <v>1744</v>
      </c>
      <c r="AT242" s="139"/>
      <c r="AU242" s="139"/>
      <c r="AV242" s="139"/>
      <c r="AW242" s="139"/>
      <c r="AX242" s="139"/>
      <c r="AY242" s="139"/>
      <c r="AZ242" s="139"/>
      <c r="BA242" s="198"/>
      <c r="BB242" s="139"/>
      <c r="BC242" s="141" t="s">
        <v>133</v>
      </c>
      <c r="BD242" s="46" t="s">
        <v>24</v>
      </c>
    </row>
    <row r="243" s="231" customFormat="true" ht="12.95" hidden="true" customHeight="true" outlineLevel="0" collapsed="false">
      <c r="A243" s="228"/>
      <c r="B243" s="132"/>
      <c r="C243" s="132"/>
      <c r="D243" s="229" t="s">
        <v>1745</v>
      </c>
      <c r="E243" s="134" t="s">
        <v>1746</v>
      </c>
      <c r="F243" s="134" t="s">
        <v>1747</v>
      </c>
      <c r="G243" s="108" t="s">
        <v>1748</v>
      </c>
      <c r="H243" s="262"/>
      <c r="I243" s="263" t="s">
        <v>1745</v>
      </c>
      <c r="J243" s="263"/>
      <c r="K243" s="263"/>
      <c r="L243" s="264"/>
      <c r="M243" s="265"/>
      <c r="N243" s="265"/>
      <c r="O243" s="265"/>
      <c r="P243" s="265"/>
      <c r="Q243" s="266"/>
      <c r="R243" s="225"/>
      <c r="S243" s="225"/>
      <c r="T243" s="225"/>
      <c r="U243" s="225"/>
      <c r="V243" s="225"/>
      <c r="W243" s="225"/>
      <c r="X243" s="106" t="s">
        <v>1697</v>
      </c>
      <c r="Y243" s="267"/>
      <c r="Z243" s="267"/>
      <c r="AA243" s="268"/>
      <c r="AB243" s="106" t="n">
        <f aca="false">FALSE()</f>
        <v>0</v>
      </c>
      <c r="AC243" s="106"/>
      <c r="AD243" s="106"/>
      <c r="AE243" s="269"/>
      <c r="AF243" s="233"/>
      <c r="AG243" s="233"/>
      <c r="AH243" s="233"/>
      <c r="AI243" s="270"/>
      <c r="AJ243" s="270"/>
      <c r="AK243" s="271"/>
      <c r="AL243" s="271"/>
      <c r="AM243" s="271"/>
      <c r="AN243" s="271"/>
      <c r="AO243" s="271"/>
      <c r="AP243" s="271"/>
      <c r="AQ243" s="271"/>
      <c r="AR243" s="271"/>
      <c r="AS243" s="272" t="s">
        <v>1748</v>
      </c>
      <c r="AT243" s="139"/>
      <c r="AU243" s="139"/>
      <c r="AV243" s="139"/>
      <c r="AW243" s="139"/>
      <c r="AX243" s="139"/>
      <c r="AY243" s="139"/>
      <c r="AZ243" s="139"/>
      <c r="BA243" s="198"/>
      <c r="BB243" s="139"/>
      <c r="BC243" s="141" t="s">
        <v>133</v>
      </c>
      <c r="BD243" s="46" t="s">
        <v>24</v>
      </c>
    </row>
    <row r="244" s="231" customFormat="true" ht="12.95" hidden="true" customHeight="true" outlineLevel="0" collapsed="false">
      <c r="A244" s="228"/>
      <c r="B244" s="132"/>
      <c r="C244" s="132"/>
      <c r="D244" s="229" t="s">
        <v>1749</v>
      </c>
      <c r="E244" s="134" t="s">
        <v>1750</v>
      </c>
      <c r="F244" s="134" t="s">
        <v>1751</v>
      </c>
      <c r="G244" s="108" t="s">
        <v>1752</v>
      </c>
      <c r="H244" s="262"/>
      <c r="I244" s="263" t="s">
        <v>1749</v>
      </c>
      <c r="J244" s="263"/>
      <c r="K244" s="263"/>
      <c r="L244" s="264"/>
      <c r="M244" s="265"/>
      <c r="N244" s="265"/>
      <c r="O244" s="265"/>
      <c r="P244" s="265"/>
      <c r="Q244" s="266"/>
      <c r="R244" s="225"/>
      <c r="S244" s="225"/>
      <c r="T244" s="225"/>
      <c r="U244" s="225"/>
      <c r="V244" s="225"/>
      <c r="W244" s="225"/>
      <c r="X244" s="106" t="s">
        <v>1697</v>
      </c>
      <c r="Y244" s="267"/>
      <c r="Z244" s="267"/>
      <c r="AA244" s="268"/>
      <c r="AB244" s="106" t="n">
        <f aca="false">FALSE()</f>
        <v>0</v>
      </c>
      <c r="AC244" s="106"/>
      <c r="AD244" s="106"/>
      <c r="AE244" s="269"/>
      <c r="AF244" s="233"/>
      <c r="AG244" s="233"/>
      <c r="AH244" s="233"/>
      <c r="AI244" s="270"/>
      <c r="AJ244" s="270"/>
      <c r="AK244" s="271"/>
      <c r="AL244" s="271"/>
      <c r="AM244" s="271"/>
      <c r="AN244" s="271"/>
      <c r="AO244" s="271"/>
      <c r="AP244" s="271"/>
      <c r="AQ244" s="271"/>
      <c r="AR244" s="271"/>
      <c r="AS244" s="274" t="s">
        <v>1752</v>
      </c>
      <c r="AT244" s="139"/>
      <c r="AU244" s="139"/>
      <c r="AV244" s="139"/>
      <c r="AW244" s="139"/>
      <c r="AX244" s="139"/>
      <c r="AY244" s="139"/>
      <c r="AZ244" s="139"/>
      <c r="BA244" s="198"/>
      <c r="BB244" s="139"/>
      <c r="BC244" s="141" t="s">
        <v>133</v>
      </c>
      <c r="BD244" s="46" t="s">
        <v>24</v>
      </c>
    </row>
    <row r="245" s="231" customFormat="true" ht="12.95" hidden="true" customHeight="true" outlineLevel="0" collapsed="false">
      <c r="A245" s="228"/>
      <c r="B245" s="132"/>
      <c r="C245" s="132"/>
      <c r="D245" s="229" t="s">
        <v>1753</v>
      </c>
      <c r="E245" s="134" t="s">
        <v>1754</v>
      </c>
      <c r="F245" s="134" t="s">
        <v>1755</v>
      </c>
      <c r="G245" s="108" t="s">
        <v>1756</v>
      </c>
      <c r="H245" s="262"/>
      <c r="I245" s="263" t="s">
        <v>1753</v>
      </c>
      <c r="J245" s="263"/>
      <c r="K245" s="263"/>
      <c r="L245" s="264"/>
      <c r="M245" s="265"/>
      <c r="N245" s="265"/>
      <c r="O245" s="265"/>
      <c r="P245" s="265"/>
      <c r="Q245" s="266"/>
      <c r="R245" s="225"/>
      <c r="S245" s="225"/>
      <c r="T245" s="225"/>
      <c r="U245" s="225"/>
      <c r="V245" s="225"/>
      <c r="W245" s="225"/>
      <c r="X245" s="106" t="s">
        <v>1697</v>
      </c>
      <c r="Y245" s="267"/>
      <c r="Z245" s="267"/>
      <c r="AA245" s="268"/>
      <c r="AB245" s="106" t="n">
        <f aca="false">FALSE()</f>
        <v>0</v>
      </c>
      <c r="AC245" s="106"/>
      <c r="AD245" s="106"/>
      <c r="AE245" s="269"/>
      <c r="AF245" s="233"/>
      <c r="AG245" s="233"/>
      <c r="AH245" s="233"/>
      <c r="AI245" s="270"/>
      <c r="AJ245" s="270"/>
      <c r="AK245" s="271"/>
      <c r="AL245" s="271"/>
      <c r="AM245" s="271"/>
      <c r="AN245" s="271"/>
      <c r="AO245" s="271"/>
      <c r="AP245" s="271"/>
      <c r="AQ245" s="271"/>
      <c r="AR245" s="271"/>
      <c r="AS245" s="274" t="s">
        <v>1756</v>
      </c>
      <c r="AT245" s="139"/>
      <c r="AU245" s="139"/>
      <c r="AV245" s="139"/>
      <c r="AW245" s="139"/>
      <c r="AX245" s="139"/>
      <c r="AY245" s="139"/>
      <c r="AZ245" s="139"/>
      <c r="BA245" s="198"/>
      <c r="BB245" s="139"/>
      <c r="BC245" s="141" t="s">
        <v>133</v>
      </c>
      <c r="BD245" s="46" t="s">
        <v>24</v>
      </c>
    </row>
    <row r="246" s="231" customFormat="true" ht="12.95" hidden="true" customHeight="true" outlineLevel="0" collapsed="false">
      <c r="A246" s="228"/>
      <c r="B246" s="132"/>
      <c r="C246" s="132"/>
      <c r="D246" s="229" t="s">
        <v>1757</v>
      </c>
      <c r="E246" s="134" t="s">
        <v>1758</v>
      </c>
      <c r="F246" s="134" t="s">
        <v>1759</v>
      </c>
      <c r="G246" s="108" t="s">
        <v>1760</v>
      </c>
      <c r="H246" s="262"/>
      <c r="I246" s="263" t="s">
        <v>1757</v>
      </c>
      <c r="J246" s="263"/>
      <c r="K246" s="263"/>
      <c r="L246" s="264"/>
      <c r="M246" s="265"/>
      <c r="N246" s="265"/>
      <c r="O246" s="265"/>
      <c r="P246" s="265"/>
      <c r="Q246" s="266"/>
      <c r="R246" s="225"/>
      <c r="S246" s="225"/>
      <c r="T246" s="225"/>
      <c r="U246" s="225"/>
      <c r="V246" s="225"/>
      <c r="W246" s="225"/>
      <c r="X246" s="106" t="s">
        <v>1697</v>
      </c>
      <c r="Y246" s="267"/>
      <c r="Z246" s="267"/>
      <c r="AA246" s="268"/>
      <c r="AB246" s="106" t="n">
        <f aca="false">FALSE()</f>
        <v>0</v>
      </c>
      <c r="AC246" s="106"/>
      <c r="AD246" s="106"/>
      <c r="AE246" s="269"/>
      <c r="AF246" s="233"/>
      <c r="AG246" s="233"/>
      <c r="AH246" s="233"/>
      <c r="AI246" s="270"/>
      <c r="AJ246" s="270"/>
      <c r="AK246" s="271"/>
      <c r="AL246" s="271"/>
      <c r="AM246" s="271"/>
      <c r="AN246" s="271"/>
      <c r="AO246" s="271"/>
      <c r="AP246" s="271"/>
      <c r="AQ246" s="271"/>
      <c r="AR246" s="271"/>
      <c r="AS246" s="274" t="s">
        <v>1760</v>
      </c>
      <c r="AT246" s="139"/>
      <c r="AU246" s="139"/>
      <c r="AV246" s="139"/>
      <c r="AW246" s="139"/>
      <c r="AX246" s="139"/>
      <c r="AY246" s="139"/>
      <c r="AZ246" s="139"/>
      <c r="BA246" s="198"/>
      <c r="BB246" s="139"/>
      <c r="BC246" s="141" t="s">
        <v>133</v>
      </c>
      <c r="BD246" s="46" t="s">
        <v>24</v>
      </c>
    </row>
    <row r="247" s="231" customFormat="true" ht="12.95" hidden="true" customHeight="true" outlineLevel="0" collapsed="false">
      <c r="A247" s="228"/>
      <c r="B247" s="132"/>
      <c r="C247" s="132"/>
      <c r="D247" s="229" t="s">
        <v>1761</v>
      </c>
      <c r="E247" s="134" t="s">
        <v>1721</v>
      </c>
      <c r="F247" s="134" t="s">
        <v>1762</v>
      </c>
      <c r="G247" s="108" t="s">
        <v>1763</v>
      </c>
      <c r="H247" s="262"/>
      <c r="I247" s="263" t="s">
        <v>1761</v>
      </c>
      <c r="J247" s="263"/>
      <c r="K247" s="263"/>
      <c r="L247" s="264"/>
      <c r="M247" s="265"/>
      <c r="N247" s="265"/>
      <c r="O247" s="265"/>
      <c r="P247" s="265"/>
      <c r="Q247" s="266"/>
      <c r="R247" s="225"/>
      <c r="S247" s="225"/>
      <c r="T247" s="225"/>
      <c r="U247" s="225"/>
      <c r="V247" s="225"/>
      <c r="W247" s="225"/>
      <c r="X247" s="106" t="s">
        <v>1697</v>
      </c>
      <c r="Y247" s="267"/>
      <c r="Z247" s="267"/>
      <c r="AA247" s="268"/>
      <c r="AB247" s="106" t="n">
        <f aca="false">FALSE()</f>
        <v>0</v>
      </c>
      <c r="AC247" s="106"/>
      <c r="AD247" s="106"/>
      <c r="AE247" s="269"/>
      <c r="AF247" s="233"/>
      <c r="AG247" s="233"/>
      <c r="AH247" s="233"/>
      <c r="AI247" s="270"/>
      <c r="AJ247" s="270"/>
      <c r="AK247" s="271"/>
      <c r="AL247" s="271"/>
      <c r="AM247" s="271"/>
      <c r="AN247" s="271"/>
      <c r="AO247" s="271"/>
      <c r="AP247" s="271"/>
      <c r="AQ247" s="271"/>
      <c r="AR247" s="271"/>
      <c r="AS247" s="274" t="s">
        <v>1763</v>
      </c>
      <c r="AT247" s="139"/>
      <c r="AU247" s="139"/>
      <c r="AV247" s="139"/>
      <c r="AW247" s="139"/>
      <c r="AX247" s="139"/>
      <c r="AY247" s="139"/>
      <c r="AZ247" s="139"/>
      <c r="BA247" s="198"/>
      <c r="BB247" s="139"/>
      <c r="BC247" s="141" t="s">
        <v>133</v>
      </c>
      <c r="BD247" s="46" t="s">
        <v>24</v>
      </c>
    </row>
    <row r="248" s="231" customFormat="true" ht="12.75" hidden="true" customHeight="true" outlineLevel="0" collapsed="false">
      <c r="A248" s="228"/>
      <c r="B248" s="132"/>
      <c r="C248" s="132"/>
      <c r="D248" s="229" t="s">
        <v>1764</v>
      </c>
      <c r="E248" s="134" t="s">
        <v>1727</v>
      </c>
      <c r="F248" s="134" t="s">
        <v>1765</v>
      </c>
      <c r="G248" s="108" t="s">
        <v>1766</v>
      </c>
      <c r="H248" s="262"/>
      <c r="I248" s="263" t="s">
        <v>1764</v>
      </c>
      <c r="J248" s="263"/>
      <c r="K248" s="263"/>
      <c r="L248" s="264"/>
      <c r="M248" s="265"/>
      <c r="N248" s="265"/>
      <c r="O248" s="265"/>
      <c r="P248" s="265"/>
      <c r="Q248" s="266"/>
      <c r="R248" s="225"/>
      <c r="S248" s="225"/>
      <c r="T248" s="225"/>
      <c r="U248" s="225"/>
      <c r="V248" s="225"/>
      <c r="W248" s="225"/>
      <c r="X248" s="106" t="s">
        <v>1697</v>
      </c>
      <c r="Y248" s="267"/>
      <c r="Z248" s="267"/>
      <c r="AA248" s="268"/>
      <c r="AB248" s="106" t="n">
        <f aca="false">FALSE()</f>
        <v>0</v>
      </c>
      <c r="AC248" s="106"/>
      <c r="AD248" s="106"/>
      <c r="AE248" s="269"/>
      <c r="AF248" s="233"/>
      <c r="AG248" s="233"/>
      <c r="AH248" s="233"/>
      <c r="AI248" s="270"/>
      <c r="AJ248" s="270"/>
      <c r="AK248" s="271"/>
      <c r="AL248" s="271"/>
      <c r="AM248" s="271"/>
      <c r="AN248" s="271"/>
      <c r="AO248" s="271"/>
      <c r="AP248" s="271"/>
      <c r="AQ248" s="271"/>
      <c r="AR248" s="271"/>
      <c r="AS248" s="274" t="s">
        <v>1766</v>
      </c>
      <c r="AT248" s="139"/>
      <c r="AU248" s="139"/>
      <c r="AV248" s="139"/>
      <c r="AW248" s="139"/>
      <c r="AX248" s="139"/>
      <c r="AY248" s="139"/>
      <c r="AZ248" s="139"/>
      <c r="BA248" s="198"/>
      <c r="BB248" s="139"/>
      <c r="BC248" s="141" t="s">
        <v>133</v>
      </c>
      <c r="BD248" s="46" t="s">
        <v>24</v>
      </c>
    </row>
    <row r="249" s="231" customFormat="true" ht="12.95" hidden="true" customHeight="true" outlineLevel="0" collapsed="false">
      <c r="A249" s="228"/>
      <c r="B249" s="132"/>
      <c r="C249" s="132"/>
      <c r="D249" s="229" t="s">
        <v>1767</v>
      </c>
      <c r="E249" s="134" t="s">
        <v>1768</v>
      </c>
      <c r="F249" s="134" t="s">
        <v>1769</v>
      </c>
      <c r="G249" s="108" t="s">
        <v>1770</v>
      </c>
      <c r="H249" s="262"/>
      <c r="I249" s="263" t="s">
        <v>1767</v>
      </c>
      <c r="J249" s="263"/>
      <c r="K249" s="263"/>
      <c r="L249" s="264"/>
      <c r="M249" s="265"/>
      <c r="N249" s="265"/>
      <c r="O249" s="265"/>
      <c r="P249" s="265"/>
      <c r="Q249" s="266"/>
      <c r="R249" s="225"/>
      <c r="S249" s="225"/>
      <c r="T249" s="225"/>
      <c r="U249" s="225"/>
      <c r="V249" s="225"/>
      <c r="W249" s="225"/>
      <c r="X249" s="106" t="s">
        <v>1697</v>
      </c>
      <c r="Y249" s="267"/>
      <c r="Z249" s="267"/>
      <c r="AA249" s="268"/>
      <c r="AB249" s="106" t="n">
        <f aca="false">FALSE()</f>
        <v>0</v>
      </c>
      <c r="AC249" s="106"/>
      <c r="AD249" s="106"/>
      <c r="AE249" s="269"/>
      <c r="AF249" s="233"/>
      <c r="AG249" s="233"/>
      <c r="AH249" s="233"/>
      <c r="AI249" s="270"/>
      <c r="AJ249" s="270"/>
      <c r="AK249" s="271"/>
      <c r="AL249" s="271"/>
      <c r="AM249" s="271"/>
      <c r="AN249" s="271"/>
      <c r="AO249" s="271"/>
      <c r="AP249" s="271"/>
      <c r="AQ249" s="271"/>
      <c r="AR249" s="271"/>
      <c r="AS249" s="274" t="s">
        <v>1770</v>
      </c>
      <c r="AT249" s="139"/>
      <c r="AU249" s="139"/>
      <c r="AV249" s="139"/>
      <c r="AW249" s="139"/>
      <c r="AX249" s="139"/>
      <c r="AY249" s="139"/>
      <c r="AZ249" s="139"/>
      <c r="BA249" s="198"/>
      <c r="BB249" s="139"/>
      <c r="BC249" s="141" t="s">
        <v>133</v>
      </c>
      <c r="BD249" s="46" t="s">
        <v>24</v>
      </c>
    </row>
    <row r="250" s="231" customFormat="true" ht="12.95" hidden="true" customHeight="true" outlineLevel="0" collapsed="false">
      <c r="A250" s="228"/>
      <c r="B250" s="132"/>
      <c r="C250" s="132"/>
      <c r="D250" s="229" t="s">
        <v>1771</v>
      </c>
      <c r="E250" s="134" t="s">
        <v>1772</v>
      </c>
      <c r="F250" s="134" t="s">
        <v>1773</v>
      </c>
      <c r="G250" s="108" t="s">
        <v>1774</v>
      </c>
      <c r="H250" s="262"/>
      <c r="I250" s="263" t="s">
        <v>1771</v>
      </c>
      <c r="J250" s="263"/>
      <c r="K250" s="263"/>
      <c r="L250" s="264"/>
      <c r="M250" s="265"/>
      <c r="N250" s="265"/>
      <c r="O250" s="265"/>
      <c r="P250" s="265"/>
      <c r="Q250" s="266"/>
      <c r="R250" s="225"/>
      <c r="S250" s="225"/>
      <c r="T250" s="225"/>
      <c r="U250" s="225"/>
      <c r="V250" s="225"/>
      <c r="W250" s="225"/>
      <c r="X250" s="106" t="s">
        <v>1697</v>
      </c>
      <c r="Y250" s="267"/>
      <c r="Z250" s="267"/>
      <c r="AA250" s="268"/>
      <c r="AB250" s="106" t="n">
        <f aca="false">FALSE()</f>
        <v>0</v>
      </c>
      <c r="AC250" s="106"/>
      <c r="AD250" s="106"/>
      <c r="AE250" s="269"/>
      <c r="AF250" s="233"/>
      <c r="AG250" s="233"/>
      <c r="AH250" s="233"/>
      <c r="AI250" s="270"/>
      <c r="AJ250" s="270"/>
      <c r="AK250" s="271"/>
      <c r="AL250" s="271"/>
      <c r="AM250" s="271"/>
      <c r="AN250" s="271"/>
      <c r="AO250" s="271"/>
      <c r="AP250" s="271"/>
      <c r="AQ250" s="271"/>
      <c r="AR250" s="271"/>
      <c r="AS250" s="274" t="s">
        <v>1774</v>
      </c>
      <c r="AT250" s="139"/>
      <c r="AU250" s="139"/>
      <c r="AV250" s="139"/>
      <c r="AW250" s="139"/>
      <c r="AX250" s="139"/>
      <c r="AY250" s="139"/>
      <c r="AZ250" s="139"/>
      <c r="BA250" s="198"/>
      <c r="BB250" s="139"/>
      <c r="BC250" s="141" t="s">
        <v>133</v>
      </c>
      <c r="BD250" s="46" t="s">
        <v>24</v>
      </c>
    </row>
    <row r="251" s="231" customFormat="true" ht="12.95" hidden="true" customHeight="true" outlineLevel="0" collapsed="false">
      <c r="A251" s="228"/>
      <c r="B251" s="132"/>
      <c r="C251" s="132"/>
      <c r="D251" s="229" t="s">
        <v>1775</v>
      </c>
      <c r="E251" s="134" t="s">
        <v>1743</v>
      </c>
      <c r="F251" s="134" t="s">
        <v>1776</v>
      </c>
      <c r="G251" s="108" t="s">
        <v>1777</v>
      </c>
      <c r="H251" s="262"/>
      <c r="I251" s="263" t="s">
        <v>1775</v>
      </c>
      <c r="J251" s="263"/>
      <c r="K251" s="263"/>
      <c r="L251" s="264"/>
      <c r="M251" s="265"/>
      <c r="N251" s="265"/>
      <c r="O251" s="265"/>
      <c r="P251" s="265"/>
      <c r="Q251" s="266"/>
      <c r="R251" s="225"/>
      <c r="S251" s="225"/>
      <c r="T251" s="225"/>
      <c r="U251" s="225"/>
      <c r="V251" s="225"/>
      <c r="W251" s="225"/>
      <c r="X251" s="106" t="s">
        <v>1697</v>
      </c>
      <c r="Y251" s="267"/>
      <c r="Z251" s="267"/>
      <c r="AA251" s="268"/>
      <c r="AB251" s="106" t="n">
        <f aca="false">FALSE()</f>
        <v>0</v>
      </c>
      <c r="AC251" s="106"/>
      <c r="AD251" s="106"/>
      <c r="AE251" s="269"/>
      <c r="AF251" s="233"/>
      <c r="AG251" s="233"/>
      <c r="AH251" s="233"/>
      <c r="AI251" s="270"/>
      <c r="AJ251" s="270"/>
      <c r="AK251" s="271"/>
      <c r="AL251" s="271"/>
      <c r="AM251" s="271"/>
      <c r="AN251" s="271"/>
      <c r="AO251" s="271"/>
      <c r="AP251" s="271"/>
      <c r="AQ251" s="271"/>
      <c r="AR251" s="271"/>
      <c r="AS251" s="274" t="s">
        <v>1777</v>
      </c>
      <c r="AT251" s="139"/>
      <c r="AU251" s="139"/>
      <c r="AV251" s="139"/>
      <c r="AW251" s="139"/>
      <c r="AX251" s="139"/>
      <c r="AY251" s="139"/>
      <c r="AZ251" s="139"/>
      <c r="BA251" s="198"/>
      <c r="BB251" s="139"/>
      <c r="BC251" s="141" t="s">
        <v>133</v>
      </c>
      <c r="BD251" s="46" t="s">
        <v>24</v>
      </c>
    </row>
    <row r="252" s="231" customFormat="true" ht="12.95" hidden="true" customHeight="true" outlineLevel="0" collapsed="false">
      <c r="A252" s="228"/>
      <c r="B252" s="132"/>
      <c r="C252" s="132"/>
      <c r="D252" s="229" t="s">
        <v>1778</v>
      </c>
      <c r="E252" s="134" t="s">
        <v>1779</v>
      </c>
      <c r="F252" s="134" t="s">
        <v>1780</v>
      </c>
      <c r="G252" s="108" t="s">
        <v>1781</v>
      </c>
      <c r="H252" s="262"/>
      <c r="I252" s="263" t="s">
        <v>1778</v>
      </c>
      <c r="J252" s="263"/>
      <c r="K252" s="263"/>
      <c r="L252" s="264"/>
      <c r="M252" s="265"/>
      <c r="N252" s="265"/>
      <c r="O252" s="265"/>
      <c r="P252" s="265"/>
      <c r="Q252" s="266"/>
      <c r="R252" s="225"/>
      <c r="S252" s="225"/>
      <c r="T252" s="225"/>
      <c r="U252" s="225"/>
      <c r="V252" s="225"/>
      <c r="W252" s="225"/>
      <c r="X252" s="106" t="s">
        <v>1697</v>
      </c>
      <c r="Y252" s="267"/>
      <c r="Z252" s="267"/>
      <c r="AA252" s="268"/>
      <c r="AB252" s="106" t="n">
        <f aca="false">FALSE()</f>
        <v>0</v>
      </c>
      <c r="AC252" s="106"/>
      <c r="AD252" s="106"/>
      <c r="AE252" s="269"/>
      <c r="AF252" s="233"/>
      <c r="AG252" s="233"/>
      <c r="AH252" s="233"/>
      <c r="AI252" s="270"/>
      <c r="AJ252" s="270"/>
      <c r="AK252" s="271"/>
      <c r="AL252" s="271"/>
      <c r="AM252" s="271"/>
      <c r="AN252" s="271"/>
      <c r="AO252" s="271"/>
      <c r="AP252" s="271"/>
      <c r="AQ252" s="271"/>
      <c r="AR252" s="271"/>
      <c r="AS252" s="274" t="s">
        <v>1781</v>
      </c>
      <c r="AT252" s="139"/>
      <c r="AU252" s="139"/>
      <c r="AV252" s="139"/>
      <c r="AW252" s="139"/>
      <c r="AX252" s="139"/>
      <c r="AY252" s="139"/>
      <c r="AZ252" s="139"/>
      <c r="BA252" s="198"/>
      <c r="BB252" s="139"/>
      <c r="BC252" s="141" t="s">
        <v>133</v>
      </c>
      <c r="BD252" s="46" t="s">
        <v>24</v>
      </c>
    </row>
    <row r="253" s="231" customFormat="true" ht="12.95" hidden="true" customHeight="true" outlineLevel="0" collapsed="false">
      <c r="A253" s="260" t="s">
        <v>1782</v>
      </c>
      <c r="B253" s="105" t="n">
        <v>10</v>
      </c>
      <c r="C253" s="105"/>
      <c r="D253" s="261" t="s">
        <v>1783</v>
      </c>
      <c r="E253" s="107" t="s">
        <v>1784</v>
      </c>
      <c r="F253" s="107" t="s">
        <v>1785</v>
      </c>
      <c r="G253" s="108" t="s">
        <v>1786</v>
      </c>
      <c r="H253" s="262"/>
      <c r="I253" s="263" t="s">
        <v>1783</v>
      </c>
      <c r="J253" s="263"/>
      <c r="K253" s="263"/>
      <c r="L253" s="264"/>
      <c r="M253" s="265"/>
      <c r="N253" s="265"/>
      <c r="O253" s="265"/>
      <c r="P253" s="265"/>
      <c r="Q253" s="266"/>
      <c r="R253" s="225"/>
      <c r="S253" s="225"/>
      <c r="T253" s="225"/>
      <c r="U253" s="225"/>
      <c r="V253" s="225"/>
      <c r="W253" s="225"/>
      <c r="X253" s="106" t="s">
        <v>1697</v>
      </c>
      <c r="Y253" s="267"/>
      <c r="Z253" s="267"/>
      <c r="AA253" s="268"/>
      <c r="AB253" s="106" t="n">
        <f aca="false">FALSE()</f>
        <v>0</v>
      </c>
      <c r="AC253" s="106"/>
      <c r="AD253" s="106"/>
      <c r="AE253" s="277"/>
      <c r="AF253" s="278"/>
      <c r="AG253" s="278"/>
      <c r="AH253" s="278"/>
      <c r="AI253" s="279"/>
      <c r="AJ253" s="270"/>
      <c r="AK253" s="271"/>
      <c r="AL253" s="271"/>
      <c r="AM253" s="271"/>
      <c r="AN253" s="271"/>
      <c r="AO253" s="271"/>
      <c r="AP253" s="271"/>
      <c r="AQ253" s="271"/>
      <c r="AR253" s="271"/>
      <c r="AS253" s="274" t="s">
        <v>1783</v>
      </c>
      <c r="AT253" s="139"/>
      <c r="AU253" s="139"/>
      <c r="AV253" s="139"/>
      <c r="AW253" s="139"/>
      <c r="AX253" s="139"/>
      <c r="AY253" s="139"/>
      <c r="AZ253" s="139"/>
      <c r="BA253" s="198"/>
      <c r="BB253" s="211"/>
      <c r="BC253" s="280" t="s">
        <v>1787</v>
      </c>
      <c r="BD253" s="151" t="s">
        <v>1788</v>
      </c>
    </row>
    <row r="254" s="231" customFormat="true" ht="12.95" hidden="true" customHeight="true" outlineLevel="0" collapsed="false">
      <c r="A254" s="260" t="s">
        <v>1789</v>
      </c>
      <c r="B254" s="105" t="n">
        <v>12</v>
      </c>
      <c r="C254" s="105"/>
      <c r="D254" s="261" t="s">
        <v>1790</v>
      </c>
      <c r="E254" s="107" t="s">
        <v>1791</v>
      </c>
      <c r="F254" s="107" t="s">
        <v>1792</v>
      </c>
      <c r="G254" s="108" t="s">
        <v>1793</v>
      </c>
      <c r="H254" s="262"/>
      <c r="I254" s="263" t="s">
        <v>1790</v>
      </c>
      <c r="J254" s="263"/>
      <c r="K254" s="263"/>
      <c r="L254" s="264"/>
      <c r="M254" s="265"/>
      <c r="N254" s="265"/>
      <c r="O254" s="265"/>
      <c r="P254" s="265"/>
      <c r="Q254" s="266"/>
      <c r="R254" s="225"/>
      <c r="S254" s="225"/>
      <c r="T254" s="225"/>
      <c r="U254" s="225"/>
      <c r="V254" s="225"/>
      <c r="W254" s="225"/>
      <c r="X254" s="106" t="s">
        <v>1697</v>
      </c>
      <c r="Y254" s="267"/>
      <c r="Z254" s="267"/>
      <c r="AA254" s="268"/>
      <c r="AB254" s="106" t="n">
        <f aca="false">FALSE()</f>
        <v>0</v>
      </c>
      <c r="AC254" s="106"/>
      <c r="AD254" s="106"/>
      <c r="AE254" s="269"/>
      <c r="AF254" s="233"/>
      <c r="AG254" s="233"/>
      <c r="AH254" s="233"/>
      <c r="AI254" s="270"/>
      <c r="AJ254" s="270"/>
      <c r="AK254" s="271"/>
      <c r="AL254" s="271"/>
      <c r="AM254" s="271"/>
      <c r="AN254" s="271"/>
      <c r="AO254" s="271"/>
      <c r="AP254" s="271"/>
      <c r="AQ254" s="271"/>
      <c r="AR254" s="271"/>
      <c r="AS254" s="274" t="s">
        <v>1790</v>
      </c>
      <c r="AT254" s="139"/>
      <c r="AU254" s="139"/>
      <c r="AV254" s="139"/>
      <c r="AW254" s="139"/>
      <c r="AX254" s="139"/>
      <c r="AY254" s="139"/>
      <c r="AZ254" s="139"/>
      <c r="BA254" s="198"/>
      <c r="BB254" s="139"/>
      <c r="BC254" s="281" t="s">
        <v>1794</v>
      </c>
      <c r="BD254" s="151"/>
    </row>
    <row r="255" s="231" customFormat="true" ht="12.95" hidden="true" customHeight="true" outlineLevel="0" collapsed="false">
      <c r="A255" s="260" t="s">
        <v>1795</v>
      </c>
      <c r="B255" s="105" t="n">
        <v>4</v>
      </c>
      <c r="C255" s="105"/>
      <c r="D255" s="261" t="s">
        <v>1796</v>
      </c>
      <c r="E255" s="107" t="s">
        <v>1695</v>
      </c>
      <c r="F255" s="107" t="s">
        <v>1797</v>
      </c>
      <c r="G255" s="108" t="s">
        <v>1798</v>
      </c>
      <c r="H255" s="262"/>
      <c r="I255" s="263" t="s">
        <v>1796</v>
      </c>
      <c r="J255" s="263"/>
      <c r="K255" s="263"/>
      <c r="L255" s="264"/>
      <c r="M255" s="265"/>
      <c r="N255" s="265"/>
      <c r="O255" s="265"/>
      <c r="P255" s="265"/>
      <c r="Q255" s="266"/>
      <c r="R255" s="225"/>
      <c r="S255" s="225"/>
      <c r="T255" s="225"/>
      <c r="U255" s="225"/>
      <c r="V255" s="225"/>
      <c r="W255" s="225"/>
      <c r="X255" s="106" t="s">
        <v>1697</v>
      </c>
      <c r="Y255" s="267"/>
      <c r="Z255" s="267"/>
      <c r="AA255" s="268"/>
      <c r="AB255" s="106" t="n">
        <f aca="false">FALSE()</f>
        <v>0</v>
      </c>
      <c r="AC255" s="106"/>
      <c r="AD255" s="106"/>
      <c r="AE255" s="269"/>
      <c r="AF255" s="233"/>
      <c r="AG255" s="233"/>
      <c r="AH255" s="233"/>
      <c r="AI255" s="270"/>
      <c r="AJ255" s="270"/>
      <c r="AK255" s="271"/>
      <c r="AL255" s="271"/>
      <c r="AM255" s="271"/>
      <c r="AN255" s="271"/>
      <c r="AO255" s="271"/>
      <c r="AP255" s="271"/>
      <c r="AQ255" s="271"/>
      <c r="AR255" s="271"/>
      <c r="AS255" s="274" t="s">
        <v>1796</v>
      </c>
      <c r="AT255" s="139"/>
      <c r="AU255" s="139"/>
      <c r="AV255" s="139"/>
      <c r="AW255" s="139"/>
      <c r="AX255" s="139"/>
      <c r="AY255" s="139"/>
      <c r="AZ255" s="139"/>
      <c r="BA255" s="198"/>
      <c r="BB255" s="139"/>
      <c r="BC255" s="281" t="s">
        <v>1799</v>
      </c>
      <c r="BD255" s="151"/>
    </row>
    <row r="256" s="231" customFormat="true" ht="12.95" hidden="true" customHeight="true" outlineLevel="0" collapsed="false">
      <c r="A256" s="260" t="s">
        <v>1800</v>
      </c>
      <c r="B256" s="105" t="n">
        <v>6</v>
      </c>
      <c r="C256" s="105"/>
      <c r="D256" s="261" t="s">
        <v>1801</v>
      </c>
      <c r="E256" s="107" t="s">
        <v>1776</v>
      </c>
      <c r="F256" s="107" t="s">
        <v>1802</v>
      </c>
      <c r="G256" s="108" t="s">
        <v>1803</v>
      </c>
      <c r="H256" s="262"/>
      <c r="I256" s="263" t="s">
        <v>1801</v>
      </c>
      <c r="J256" s="263"/>
      <c r="K256" s="263"/>
      <c r="L256" s="264"/>
      <c r="M256" s="265"/>
      <c r="N256" s="265"/>
      <c r="O256" s="265"/>
      <c r="P256" s="265"/>
      <c r="Q256" s="266"/>
      <c r="R256" s="225"/>
      <c r="S256" s="225"/>
      <c r="T256" s="225"/>
      <c r="U256" s="225"/>
      <c r="V256" s="225"/>
      <c r="W256" s="225"/>
      <c r="X256" s="106" t="s">
        <v>1697</v>
      </c>
      <c r="Y256" s="267"/>
      <c r="Z256" s="267"/>
      <c r="AA256" s="268"/>
      <c r="AB256" s="106" t="n">
        <f aca="false">FALSE()</f>
        <v>0</v>
      </c>
      <c r="AC256" s="106"/>
      <c r="AD256" s="106"/>
      <c r="AE256" s="269"/>
      <c r="AF256" s="233"/>
      <c r="AG256" s="233"/>
      <c r="AH256" s="233"/>
      <c r="AI256" s="270"/>
      <c r="AJ256" s="270"/>
      <c r="AK256" s="271"/>
      <c r="AL256" s="271"/>
      <c r="AM256" s="271"/>
      <c r="AN256" s="271"/>
      <c r="AO256" s="271"/>
      <c r="AP256" s="271"/>
      <c r="AQ256" s="271"/>
      <c r="AR256" s="271"/>
      <c r="AS256" s="274" t="s">
        <v>1801</v>
      </c>
      <c r="AT256" s="139"/>
      <c r="AU256" s="139"/>
      <c r="AV256" s="139"/>
      <c r="AW256" s="139"/>
      <c r="AX256" s="139"/>
      <c r="AY256" s="139"/>
      <c r="AZ256" s="139"/>
      <c r="BA256" s="198"/>
      <c r="BB256" s="139"/>
      <c r="BC256" s="281" t="s">
        <v>1804</v>
      </c>
      <c r="BD256" s="151"/>
    </row>
    <row r="257" s="231" customFormat="true" ht="12.95" hidden="true" customHeight="true" outlineLevel="0" collapsed="false">
      <c r="A257" s="260" t="s">
        <v>1805</v>
      </c>
      <c r="B257" s="105" t="n">
        <v>16</v>
      </c>
      <c r="C257" s="105"/>
      <c r="D257" s="261" t="s">
        <v>1806</v>
      </c>
      <c r="E257" s="107" t="s">
        <v>1785</v>
      </c>
      <c r="F257" s="107" t="s">
        <v>1807</v>
      </c>
      <c r="G257" s="108" t="s">
        <v>1808</v>
      </c>
      <c r="H257" s="262"/>
      <c r="I257" s="263" t="s">
        <v>1806</v>
      </c>
      <c r="J257" s="263"/>
      <c r="K257" s="263"/>
      <c r="L257" s="264"/>
      <c r="M257" s="265"/>
      <c r="N257" s="265"/>
      <c r="O257" s="265"/>
      <c r="P257" s="265"/>
      <c r="Q257" s="266"/>
      <c r="R257" s="225"/>
      <c r="S257" s="225"/>
      <c r="T257" s="225"/>
      <c r="U257" s="225"/>
      <c r="V257" s="225"/>
      <c r="W257" s="225"/>
      <c r="X257" s="106" t="s">
        <v>1697</v>
      </c>
      <c r="Y257" s="267"/>
      <c r="Z257" s="267"/>
      <c r="AA257" s="268"/>
      <c r="AB257" s="106" t="n">
        <f aca="false">FALSE()</f>
        <v>0</v>
      </c>
      <c r="AC257" s="106"/>
      <c r="AD257" s="106"/>
      <c r="AE257" s="269"/>
      <c r="AF257" s="233"/>
      <c r="AG257" s="233"/>
      <c r="AH257" s="233"/>
      <c r="AI257" s="270"/>
      <c r="AJ257" s="270"/>
      <c r="AK257" s="271"/>
      <c r="AL257" s="271"/>
      <c r="AM257" s="271"/>
      <c r="AN257" s="271"/>
      <c r="AO257" s="271"/>
      <c r="AP257" s="271"/>
      <c r="AQ257" s="271"/>
      <c r="AR257" s="271"/>
      <c r="AS257" s="274" t="s">
        <v>1806</v>
      </c>
      <c r="AT257" s="139"/>
      <c r="AU257" s="139"/>
      <c r="AV257" s="139"/>
      <c r="AW257" s="139"/>
      <c r="AX257" s="139"/>
      <c r="AY257" s="139"/>
      <c r="AZ257" s="139"/>
      <c r="BA257" s="198"/>
      <c r="BB257" s="139"/>
      <c r="BC257" s="281" t="s">
        <v>1809</v>
      </c>
      <c r="BD257" s="151"/>
    </row>
    <row r="258" s="231" customFormat="true" ht="12.95" hidden="true" customHeight="true" outlineLevel="0" collapsed="false">
      <c r="A258" s="260" t="s">
        <v>1810</v>
      </c>
      <c r="B258" s="105" t="n">
        <v>18</v>
      </c>
      <c r="C258" s="105"/>
      <c r="D258" s="261" t="s">
        <v>1811</v>
      </c>
      <c r="E258" s="107" t="s">
        <v>1792</v>
      </c>
      <c r="F258" s="107" t="s">
        <v>1812</v>
      </c>
      <c r="G258" s="108" t="s">
        <v>1813</v>
      </c>
      <c r="H258" s="262"/>
      <c r="I258" s="263" t="s">
        <v>1811</v>
      </c>
      <c r="J258" s="263"/>
      <c r="K258" s="263"/>
      <c r="L258" s="264"/>
      <c r="M258" s="265"/>
      <c r="N258" s="265"/>
      <c r="O258" s="265"/>
      <c r="P258" s="265"/>
      <c r="Q258" s="266"/>
      <c r="R258" s="225"/>
      <c r="S258" s="225"/>
      <c r="T258" s="225"/>
      <c r="U258" s="225"/>
      <c r="V258" s="225"/>
      <c r="W258" s="225"/>
      <c r="X258" s="106" t="s">
        <v>1697</v>
      </c>
      <c r="Y258" s="267"/>
      <c r="Z258" s="267"/>
      <c r="AA258" s="268"/>
      <c r="AB258" s="106" t="n">
        <f aca="false">FALSE()</f>
        <v>0</v>
      </c>
      <c r="AC258" s="106"/>
      <c r="AD258" s="106"/>
      <c r="AE258" s="269"/>
      <c r="AF258" s="233"/>
      <c r="AG258" s="233"/>
      <c r="AH258" s="233"/>
      <c r="AI258" s="270"/>
      <c r="AJ258" s="270"/>
      <c r="AK258" s="271"/>
      <c r="AL258" s="271"/>
      <c r="AM258" s="271"/>
      <c r="AN258" s="271"/>
      <c r="AO258" s="271"/>
      <c r="AP258" s="271"/>
      <c r="AQ258" s="271"/>
      <c r="AR258" s="271"/>
      <c r="AS258" s="274" t="s">
        <v>1811</v>
      </c>
      <c r="AT258" s="139"/>
      <c r="AU258" s="139"/>
      <c r="AV258" s="139"/>
      <c r="AW258" s="139"/>
      <c r="AX258" s="139"/>
      <c r="AY258" s="139"/>
      <c r="AZ258" s="139"/>
      <c r="BA258" s="198"/>
      <c r="BB258" s="139"/>
      <c r="BC258" s="282" t="s">
        <v>1814</v>
      </c>
      <c r="BD258" s="151"/>
    </row>
    <row r="259" s="231" customFormat="true" ht="12.95" hidden="true" customHeight="true" outlineLevel="0" collapsed="false">
      <c r="A259" s="228"/>
      <c r="B259" s="132"/>
      <c r="C259" s="132"/>
      <c r="D259" s="229" t="s">
        <v>1815</v>
      </c>
      <c r="E259" s="134" t="s">
        <v>1751</v>
      </c>
      <c r="F259" s="283"/>
      <c r="G259" s="108" t="s">
        <v>1816</v>
      </c>
      <c r="H259" s="262"/>
      <c r="I259" s="263" t="s">
        <v>1815</v>
      </c>
      <c r="J259" s="263"/>
      <c r="K259" s="263"/>
      <c r="L259" s="264"/>
      <c r="M259" s="265"/>
      <c r="N259" s="265"/>
      <c r="O259" s="265"/>
      <c r="P259" s="265"/>
      <c r="Q259" s="266"/>
      <c r="R259" s="225"/>
      <c r="S259" s="225"/>
      <c r="T259" s="225"/>
      <c r="U259" s="225"/>
      <c r="V259" s="225"/>
      <c r="W259" s="225"/>
      <c r="X259" s="106" t="s">
        <v>1697</v>
      </c>
      <c r="Y259" s="267"/>
      <c r="Z259" s="267"/>
      <c r="AA259" s="268"/>
      <c r="AB259" s="106" t="n">
        <f aca="false">FALSE()</f>
        <v>0</v>
      </c>
      <c r="AC259" s="106"/>
      <c r="AD259" s="106"/>
      <c r="AE259" s="277"/>
      <c r="AF259" s="278"/>
      <c r="AG259" s="278"/>
      <c r="AH259" s="278"/>
      <c r="AI259" s="279"/>
      <c r="AJ259" s="270"/>
      <c r="AK259" s="271"/>
      <c r="AL259" s="271"/>
      <c r="AM259" s="271"/>
      <c r="AN259" s="271"/>
      <c r="AO259" s="271"/>
      <c r="AP259" s="271"/>
      <c r="AQ259" s="271"/>
      <c r="AR259" s="271"/>
      <c r="AS259" s="274" t="s">
        <v>1816</v>
      </c>
      <c r="AT259" s="139"/>
      <c r="AU259" s="139"/>
      <c r="AV259" s="139"/>
      <c r="AW259" s="139"/>
      <c r="AX259" s="139"/>
      <c r="AY259" s="139"/>
      <c r="AZ259" s="139"/>
      <c r="BA259" s="198"/>
      <c r="BB259" s="211"/>
      <c r="BC259" s="141" t="s">
        <v>133</v>
      </c>
      <c r="BD259" s="46" t="s">
        <v>24</v>
      </c>
    </row>
    <row r="260" s="231" customFormat="true" ht="12.95" hidden="true" customHeight="true" outlineLevel="0" collapsed="false">
      <c r="A260" s="228"/>
      <c r="B260" s="132"/>
      <c r="C260" s="132"/>
      <c r="D260" s="229" t="s">
        <v>1817</v>
      </c>
      <c r="E260" s="134" t="s">
        <v>1818</v>
      </c>
      <c r="F260" s="283"/>
      <c r="G260" s="108" t="s">
        <v>1819</v>
      </c>
      <c r="H260" s="262"/>
      <c r="I260" s="263" t="s">
        <v>1817</v>
      </c>
      <c r="J260" s="263"/>
      <c r="K260" s="263"/>
      <c r="L260" s="264"/>
      <c r="M260" s="265"/>
      <c r="N260" s="265"/>
      <c r="O260" s="265"/>
      <c r="P260" s="265"/>
      <c r="Q260" s="266"/>
      <c r="R260" s="225"/>
      <c r="S260" s="225"/>
      <c r="T260" s="225"/>
      <c r="U260" s="225"/>
      <c r="V260" s="225"/>
      <c r="W260" s="225"/>
      <c r="X260" s="106" t="s">
        <v>1697</v>
      </c>
      <c r="Y260" s="267"/>
      <c r="Z260" s="267"/>
      <c r="AA260" s="268"/>
      <c r="AB260" s="106" t="n">
        <f aca="false">FALSE()</f>
        <v>0</v>
      </c>
      <c r="AC260" s="106"/>
      <c r="AD260" s="106"/>
      <c r="AE260" s="269"/>
      <c r="AF260" s="233"/>
      <c r="AG260" s="233"/>
      <c r="AH260" s="233"/>
      <c r="AI260" s="270"/>
      <c r="AJ260" s="270"/>
      <c r="AK260" s="271"/>
      <c r="AL260" s="271"/>
      <c r="AM260" s="271"/>
      <c r="AN260" s="271"/>
      <c r="AO260" s="271"/>
      <c r="AP260" s="271"/>
      <c r="AQ260" s="271"/>
      <c r="AR260" s="271"/>
      <c r="AS260" s="274" t="s">
        <v>1819</v>
      </c>
      <c r="AT260" s="139"/>
      <c r="AU260" s="139"/>
      <c r="AV260" s="139"/>
      <c r="AW260" s="139"/>
      <c r="AX260" s="139"/>
      <c r="AY260" s="139"/>
      <c r="AZ260" s="139"/>
      <c r="BA260" s="198"/>
      <c r="BB260" s="139"/>
      <c r="BC260" s="141" t="s">
        <v>133</v>
      </c>
      <c r="BD260" s="46" t="s">
        <v>24</v>
      </c>
    </row>
    <row r="261" s="231" customFormat="true" ht="12.95" hidden="true" customHeight="true" outlineLevel="0" collapsed="false">
      <c r="A261" s="284" t="s">
        <v>1820</v>
      </c>
      <c r="B261" s="105" t="n">
        <v>3</v>
      </c>
      <c r="C261" s="105"/>
      <c r="D261" s="285" t="s">
        <v>1821</v>
      </c>
      <c r="E261" s="222" t="s">
        <v>1822</v>
      </c>
      <c r="F261" s="222" t="s">
        <v>1823</v>
      </c>
      <c r="G261" s="108" t="s">
        <v>1824</v>
      </c>
      <c r="H261" s="262"/>
      <c r="I261" s="263" t="s">
        <v>1821</v>
      </c>
      <c r="J261" s="263"/>
      <c r="K261" s="263"/>
      <c r="L261" s="264"/>
      <c r="M261" s="265"/>
      <c r="N261" s="265"/>
      <c r="O261" s="265"/>
      <c r="P261" s="265"/>
      <c r="Q261" s="266"/>
      <c r="R261" s="225"/>
      <c r="S261" s="225"/>
      <c r="T261" s="225"/>
      <c r="U261" s="225"/>
      <c r="V261" s="225"/>
      <c r="W261" s="225"/>
      <c r="X261" s="106" t="s">
        <v>1697</v>
      </c>
      <c r="Y261" s="267"/>
      <c r="Z261" s="267"/>
      <c r="AA261" s="268"/>
      <c r="AB261" s="106" t="n">
        <f aca="false">FALSE()</f>
        <v>0</v>
      </c>
      <c r="AC261" s="106"/>
      <c r="AD261" s="106"/>
      <c r="AE261" s="269"/>
      <c r="AF261" s="233"/>
      <c r="AG261" s="233"/>
      <c r="AH261" s="233"/>
      <c r="AI261" s="270"/>
      <c r="AJ261" s="270"/>
      <c r="AK261" s="271"/>
      <c r="AL261" s="271"/>
      <c r="AM261" s="271"/>
      <c r="AN261" s="271"/>
      <c r="AO261" s="271"/>
      <c r="AP261" s="271"/>
      <c r="AQ261" s="271"/>
      <c r="AR261" s="271"/>
      <c r="AS261" s="274" t="s">
        <v>1821</v>
      </c>
      <c r="AT261" s="139"/>
      <c r="AU261" s="139"/>
      <c r="AV261" s="139"/>
      <c r="AW261" s="139"/>
      <c r="AX261" s="139"/>
      <c r="AY261" s="139"/>
      <c r="AZ261" s="139"/>
      <c r="BA261" s="198"/>
      <c r="BB261" s="139"/>
      <c r="BC261" s="286" t="s">
        <v>1825</v>
      </c>
      <c r="BD261" s="151" t="s">
        <v>1826</v>
      </c>
    </row>
    <row r="262" s="231" customFormat="true" ht="12.95" hidden="true" customHeight="true" outlineLevel="0" collapsed="false">
      <c r="A262" s="284" t="s">
        <v>1827</v>
      </c>
      <c r="B262" s="105" t="n">
        <v>5</v>
      </c>
      <c r="C262" s="105"/>
      <c r="D262" s="285" t="s">
        <v>1828</v>
      </c>
      <c r="E262" s="222" t="s">
        <v>1759</v>
      </c>
      <c r="F262" s="222" t="s">
        <v>1829</v>
      </c>
      <c r="G262" s="108" t="s">
        <v>1830</v>
      </c>
      <c r="H262" s="262"/>
      <c r="I262" s="263" t="s">
        <v>1828</v>
      </c>
      <c r="J262" s="263"/>
      <c r="K262" s="263"/>
      <c r="L262" s="264"/>
      <c r="M262" s="265"/>
      <c r="N262" s="265"/>
      <c r="O262" s="265"/>
      <c r="P262" s="265"/>
      <c r="Q262" s="266"/>
      <c r="R262" s="225"/>
      <c r="S262" s="225"/>
      <c r="T262" s="225"/>
      <c r="U262" s="225"/>
      <c r="V262" s="225"/>
      <c r="W262" s="225"/>
      <c r="X262" s="106" t="s">
        <v>1697</v>
      </c>
      <c r="Y262" s="267"/>
      <c r="Z262" s="267"/>
      <c r="AA262" s="268"/>
      <c r="AB262" s="106" t="n">
        <f aca="false">FALSE()</f>
        <v>0</v>
      </c>
      <c r="AC262" s="106"/>
      <c r="AD262" s="106"/>
      <c r="AE262" s="269"/>
      <c r="AF262" s="233"/>
      <c r="AG262" s="233"/>
      <c r="AH262" s="233"/>
      <c r="AI262" s="270"/>
      <c r="AJ262" s="270"/>
      <c r="AK262" s="271"/>
      <c r="AL262" s="271"/>
      <c r="AM262" s="271"/>
      <c r="AN262" s="271"/>
      <c r="AO262" s="271"/>
      <c r="AP262" s="271"/>
      <c r="AQ262" s="271"/>
      <c r="AR262" s="271"/>
      <c r="AS262" s="274" t="s">
        <v>1828</v>
      </c>
      <c r="AT262" s="139"/>
      <c r="AU262" s="139"/>
      <c r="AV262" s="139"/>
      <c r="AW262" s="139"/>
      <c r="AX262" s="139"/>
      <c r="AY262" s="139"/>
      <c r="AZ262" s="139"/>
      <c r="BA262" s="198"/>
      <c r="BB262" s="139"/>
      <c r="BC262" s="286" t="s">
        <v>1831</v>
      </c>
      <c r="BD262" s="151"/>
    </row>
    <row r="263" s="231" customFormat="true" ht="12.95" hidden="true" customHeight="true" outlineLevel="0" collapsed="false">
      <c r="A263" s="284" t="s">
        <v>1832</v>
      </c>
      <c r="B263" s="105" t="n">
        <v>15</v>
      </c>
      <c r="C263" s="105"/>
      <c r="D263" s="285" t="s">
        <v>1833</v>
      </c>
      <c r="E263" s="222" t="s">
        <v>1834</v>
      </c>
      <c r="F263" s="222" t="s">
        <v>1835</v>
      </c>
      <c r="G263" s="108" t="s">
        <v>1836</v>
      </c>
      <c r="H263" s="262"/>
      <c r="I263" s="263" t="s">
        <v>1833</v>
      </c>
      <c r="J263" s="263"/>
      <c r="K263" s="263"/>
      <c r="L263" s="264"/>
      <c r="M263" s="265"/>
      <c r="N263" s="265"/>
      <c r="O263" s="265"/>
      <c r="P263" s="265"/>
      <c r="Q263" s="266"/>
      <c r="R263" s="225"/>
      <c r="S263" s="225"/>
      <c r="T263" s="225"/>
      <c r="U263" s="225"/>
      <c r="V263" s="225"/>
      <c r="W263" s="225"/>
      <c r="X263" s="106" t="s">
        <v>1697</v>
      </c>
      <c r="Y263" s="267"/>
      <c r="Z263" s="267"/>
      <c r="AA263" s="268"/>
      <c r="AB263" s="106" t="n">
        <f aca="false">FALSE()</f>
        <v>0</v>
      </c>
      <c r="AC263" s="106"/>
      <c r="AD263" s="106"/>
      <c r="AE263" s="269"/>
      <c r="AF263" s="233"/>
      <c r="AG263" s="233"/>
      <c r="AH263" s="233"/>
      <c r="AI263" s="270"/>
      <c r="AJ263" s="270"/>
      <c r="AK263" s="271"/>
      <c r="AL263" s="271"/>
      <c r="AM263" s="271"/>
      <c r="AN263" s="271"/>
      <c r="AO263" s="271"/>
      <c r="AP263" s="271"/>
      <c r="AQ263" s="271"/>
      <c r="AR263" s="271"/>
      <c r="AS263" s="274" t="s">
        <v>1833</v>
      </c>
      <c r="AT263" s="139"/>
      <c r="AU263" s="139"/>
      <c r="AV263" s="139"/>
      <c r="AW263" s="139"/>
      <c r="AX263" s="139"/>
      <c r="AY263" s="139"/>
      <c r="AZ263" s="139"/>
      <c r="BA263" s="198"/>
      <c r="BB263" s="139"/>
      <c r="BC263" s="286" t="s">
        <v>1837</v>
      </c>
      <c r="BD263" s="151"/>
    </row>
    <row r="264" s="231" customFormat="true" ht="12.95" hidden="true" customHeight="true" outlineLevel="0" collapsed="false">
      <c r="A264" s="284" t="s">
        <v>1838</v>
      </c>
      <c r="B264" s="105" t="n">
        <v>17</v>
      </c>
      <c r="C264" s="105"/>
      <c r="D264" s="285" t="s">
        <v>1839</v>
      </c>
      <c r="E264" s="222" t="s">
        <v>1840</v>
      </c>
      <c r="F264" s="222" t="s">
        <v>1841</v>
      </c>
      <c r="G264" s="108" t="s">
        <v>1842</v>
      </c>
      <c r="H264" s="262"/>
      <c r="I264" s="263" t="s">
        <v>1839</v>
      </c>
      <c r="J264" s="263"/>
      <c r="K264" s="263"/>
      <c r="L264" s="264"/>
      <c r="M264" s="265"/>
      <c r="N264" s="265"/>
      <c r="O264" s="265"/>
      <c r="P264" s="265"/>
      <c r="Q264" s="266"/>
      <c r="R264" s="225"/>
      <c r="S264" s="225"/>
      <c r="T264" s="225"/>
      <c r="U264" s="225"/>
      <c r="V264" s="225"/>
      <c r="W264" s="225"/>
      <c r="X264" s="106" t="s">
        <v>1697</v>
      </c>
      <c r="Y264" s="267"/>
      <c r="Z264" s="267"/>
      <c r="AA264" s="268"/>
      <c r="AB264" s="106" t="n">
        <f aca="false">FALSE()</f>
        <v>0</v>
      </c>
      <c r="AC264" s="106"/>
      <c r="AD264" s="106"/>
      <c r="AE264" s="269"/>
      <c r="AF264" s="233"/>
      <c r="AG264" s="233"/>
      <c r="AH264" s="233"/>
      <c r="AI264" s="270"/>
      <c r="AJ264" s="270"/>
      <c r="AK264" s="271"/>
      <c r="AL264" s="271"/>
      <c r="AM264" s="271"/>
      <c r="AN264" s="271"/>
      <c r="AO264" s="271"/>
      <c r="AP264" s="271"/>
      <c r="AQ264" s="271"/>
      <c r="AR264" s="271"/>
      <c r="AS264" s="274" t="s">
        <v>1839</v>
      </c>
      <c r="AT264" s="139"/>
      <c r="AU264" s="139"/>
      <c r="AV264" s="139"/>
      <c r="AW264" s="139"/>
      <c r="AX264" s="139"/>
      <c r="AY264" s="139"/>
      <c r="AZ264" s="139"/>
      <c r="BA264" s="198"/>
      <c r="BB264" s="139"/>
      <c r="BC264" s="286" t="s">
        <v>1843</v>
      </c>
      <c r="BD264" s="151"/>
    </row>
    <row r="265" s="231" customFormat="true" ht="12.95" hidden="true" customHeight="true" outlineLevel="0" collapsed="false">
      <c r="A265" s="260" t="s">
        <v>1844</v>
      </c>
      <c r="B265" s="105" t="n">
        <v>52</v>
      </c>
      <c r="C265" s="105"/>
      <c r="D265" s="261" t="s">
        <v>1845</v>
      </c>
      <c r="E265" s="107" t="s">
        <v>1807</v>
      </c>
      <c r="F265" s="107" t="s">
        <v>1846</v>
      </c>
      <c r="G265" s="108" t="s">
        <v>1847</v>
      </c>
      <c r="H265" s="262"/>
      <c r="I265" s="263" t="s">
        <v>1845</v>
      </c>
      <c r="J265" s="263"/>
      <c r="K265" s="263"/>
      <c r="L265" s="264"/>
      <c r="M265" s="265"/>
      <c r="N265" s="265"/>
      <c r="O265" s="265"/>
      <c r="P265" s="265"/>
      <c r="Q265" s="266"/>
      <c r="R265" s="225"/>
      <c r="S265" s="225"/>
      <c r="T265" s="225"/>
      <c r="U265" s="225"/>
      <c r="V265" s="225"/>
      <c r="W265" s="225"/>
      <c r="X265" s="106" t="s">
        <v>1697</v>
      </c>
      <c r="Y265" s="267"/>
      <c r="Z265" s="267"/>
      <c r="AA265" s="268"/>
      <c r="AB265" s="106" t="n">
        <f aca="false">FALSE()</f>
        <v>0</v>
      </c>
      <c r="AC265" s="106"/>
      <c r="AD265" s="106"/>
      <c r="AE265" s="277"/>
      <c r="AF265" s="278"/>
      <c r="AG265" s="278"/>
      <c r="AH265" s="278"/>
      <c r="AI265" s="279"/>
      <c r="AJ265" s="270"/>
      <c r="AK265" s="271"/>
      <c r="AL265" s="271"/>
      <c r="AM265" s="271"/>
      <c r="AN265" s="271"/>
      <c r="AO265" s="271"/>
      <c r="AP265" s="271"/>
      <c r="AQ265" s="271"/>
      <c r="AR265" s="271"/>
      <c r="AS265" s="274" t="s">
        <v>1845</v>
      </c>
      <c r="AT265" s="139"/>
      <c r="AU265" s="139"/>
      <c r="AV265" s="139"/>
      <c r="AW265" s="139"/>
      <c r="AX265" s="139"/>
      <c r="AY265" s="139"/>
      <c r="AZ265" s="139"/>
      <c r="BA265" s="198"/>
      <c r="BB265" s="211"/>
      <c r="BC265" s="287" t="s">
        <v>1848</v>
      </c>
      <c r="BD265" s="151" t="s">
        <v>1849</v>
      </c>
    </row>
    <row r="266" s="231" customFormat="true" ht="12.95" hidden="true" customHeight="true" outlineLevel="0" collapsed="false">
      <c r="A266" s="260" t="s">
        <v>1850</v>
      </c>
      <c r="B266" s="105" t="n">
        <v>54</v>
      </c>
      <c r="C266" s="105"/>
      <c r="D266" s="261" t="s">
        <v>1851</v>
      </c>
      <c r="E266" s="107" t="s">
        <v>1835</v>
      </c>
      <c r="F266" s="107" t="s">
        <v>1852</v>
      </c>
      <c r="G266" s="108" t="s">
        <v>1853</v>
      </c>
      <c r="H266" s="262"/>
      <c r="I266" s="263" t="s">
        <v>1851</v>
      </c>
      <c r="J266" s="263"/>
      <c r="K266" s="263"/>
      <c r="L266" s="264"/>
      <c r="M266" s="265"/>
      <c r="N266" s="265"/>
      <c r="O266" s="265"/>
      <c r="P266" s="265"/>
      <c r="Q266" s="266"/>
      <c r="R266" s="225"/>
      <c r="S266" s="225"/>
      <c r="T266" s="225"/>
      <c r="U266" s="225"/>
      <c r="V266" s="225"/>
      <c r="W266" s="225"/>
      <c r="X266" s="106" t="s">
        <v>1697</v>
      </c>
      <c r="Y266" s="267"/>
      <c r="Z266" s="267"/>
      <c r="AA266" s="268"/>
      <c r="AB266" s="106" t="n">
        <f aca="false">FALSE()</f>
        <v>0</v>
      </c>
      <c r="AC266" s="106"/>
      <c r="AD266" s="106"/>
      <c r="AE266" s="269"/>
      <c r="AF266" s="233"/>
      <c r="AG266" s="233"/>
      <c r="AH266" s="233"/>
      <c r="AI266" s="270"/>
      <c r="AJ266" s="270"/>
      <c r="AK266" s="271"/>
      <c r="AL266" s="271"/>
      <c r="AM266" s="271"/>
      <c r="AN266" s="271"/>
      <c r="AO266" s="271"/>
      <c r="AP266" s="271"/>
      <c r="AQ266" s="271"/>
      <c r="AR266" s="271"/>
      <c r="AS266" s="274" t="s">
        <v>1851</v>
      </c>
      <c r="AT266" s="139"/>
      <c r="AU266" s="139"/>
      <c r="AV266" s="139"/>
      <c r="AW266" s="139"/>
      <c r="AX266" s="139"/>
      <c r="AY266" s="139"/>
      <c r="AZ266" s="139"/>
      <c r="BA266" s="198"/>
      <c r="BB266" s="139"/>
      <c r="BC266" s="288" t="s">
        <v>1854</v>
      </c>
      <c r="BD266" s="151"/>
    </row>
    <row r="267" s="231" customFormat="true" ht="12.95" hidden="true" customHeight="true" outlineLevel="0" collapsed="false">
      <c r="A267" s="260" t="s">
        <v>1855</v>
      </c>
      <c r="B267" s="105" t="n">
        <v>46</v>
      </c>
      <c r="C267" s="105"/>
      <c r="D267" s="261" t="s">
        <v>1856</v>
      </c>
      <c r="E267" s="107" t="s">
        <v>1802</v>
      </c>
      <c r="F267" s="107" t="s">
        <v>1857</v>
      </c>
      <c r="G267" s="108" t="s">
        <v>1858</v>
      </c>
      <c r="H267" s="262"/>
      <c r="I267" s="263" t="s">
        <v>1856</v>
      </c>
      <c r="J267" s="263"/>
      <c r="K267" s="263"/>
      <c r="L267" s="264"/>
      <c r="M267" s="265"/>
      <c r="N267" s="265"/>
      <c r="O267" s="265"/>
      <c r="P267" s="265"/>
      <c r="Q267" s="266"/>
      <c r="R267" s="225"/>
      <c r="S267" s="225"/>
      <c r="T267" s="225"/>
      <c r="U267" s="225"/>
      <c r="V267" s="225"/>
      <c r="W267" s="225"/>
      <c r="X267" s="106" t="s">
        <v>1697</v>
      </c>
      <c r="Y267" s="267"/>
      <c r="Z267" s="267"/>
      <c r="AA267" s="268"/>
      <c r="AB267" s="106" t="n">
        <f aca="false">FALSE()</f>
        <v>0</v>
      </c>
      <c r="AC267" s="106"/>
      <c r="AD267" s="106"/>
      <c r="AE267" s="269"/>
      <c r="AF267" s="233"/>
      <c r="AG267" s="233"/>
      <c r="AH267" s="233"/>
      <c r="AI267" s="270"/>
      <c r="AJ267" s="270"/>
      <c r="AK267" s="271"/>
      <c r="AL267" s="271"/>
      <c r="AM267" s="271"/>
      <c r="AN267" s="271"/>
      <c r="AO267" s="271"/>
      <c r="AP267" s="271"/>
      <c r="AQ267" s="271"/>
      <c r="AR267" s="271"/>
      <c r="AS267" s="274" t="s">
        <v>1856</v>
      </c>
      <c r="AT267" s="139"/>
      <c r="AU267" s="139"/>
      <c r="AV267" s="139"/>
      <c r="AW267" s="139"/>
      <c r="AX267" s="139"/>
      <c r="AY267" s="139"/>
      <c r="AZ267" s="139"/>
      <c r="BA267" s="198"/>
      <c r="BB267" s="139"/>
      <c r="BC267" s="288" t="s">
        <v>1859</v>
      </c>
      <c r="BD267" s="151"/>
    </row>
    <row r="268" s="231" customFormat="true" ht="12.95" hidden="true" customHeight="true" outlineLevel="0" collapsed="false">
      <c r="A268" s="260" t="s">
        <v>1860</v>
      </c>
      <c r="B268" s="105" t="n">
        <v>48</v>
      </c>
      <c r="C268" s="105"/>
      <c r="D268" s="261" t="s">
        <v>1861</v>
      </c>
      <c r="E268" s="107" t="s">
        <v>1862</v>
      </c>
      <c r="F268" s="107" t="s">
        <v>1863</v>
      </c>
      <c r="G268" s="108" t="s">
        <v>1864</v>
      </c>
      <c r="H268" s="262"/>
      <c r="I268" s="263" t="s">
        <v>1861</v>
      </c>
      <c r="J268" s="263"/>
      <c r="K268" s="263"/>
      <c r="L268" s="264"/>
      <c r="M268" s="265"/>
      <c r="N268" s="265"/>
      <c r="O268" s="265"/>
      <c r="P268" s="265"/>
      <c r="Q268" s="266"/>
      <c r="R268" s="225"/>
      <c r="S268" s="225"/>
      <c r="T268" s="225"/>
      <c r="U268" s="225"/>
      <c r="V268" s="225"/>
      <c r="W268" s="225"/>
      <c r="X268" s="106" t="s">
        <v>1697</v>
      </c>
      <c r="Y268" s="267"/>
      <c r="Z268" s="267"/>
      <c r="AA268" s="268"/>
      <c r="AB268" s="106" t="n">
        <f aca="false">FALSE()</f>
        <v>0</v>
      </c>
      <c r="AC268" s="106"/>
      <c r="AD268" s="106"/>
      <c r="AE268" s="269"/>
      <c r="AF268" s="233"/>
      <c r="AG268" s="233"/>
      <c r="AH268" s="233"/>
      <c r="AI268" s="270"/>
      <c r="AJ268" s="270"/>
      <c r="AK268" s="271"/>
      <c r="AL268" s="271"/>
      <c r="AM268" s="271"/>
      <c r="AN268" s="271"/>
      <c r="AO268" s="271"/>
      <c r="AP268" s="271"/>
      <c r="AQ268" s="271"/>
      <c r="AR268" s="271"/>
      <c r="AS268" s="274" t="s">
        <v>1861</v>
      </c>
      <c r="AT268" s="139"/>
      <c r="AU268" s="139"/>
      <c r="AV268" s="139"/>
      <c r="AW268" s="139"/>
      <c r="AX268" s="139"/>
      <c r="AY268" s="139"/>
      <c r="AZ268" s="139"/>
      <c r="BA268" s="198"/>
      <c r="BB268" s="139"/>
      <c r="BC268" s="288" t="s">
        <v>1865</v>
      </c>
      <c r="BD268" s="151"/>
    </row>
    <row r="269" s="231" customFormat="true" ht="12.95" hidden="true" customHeight="true" outlineLevel="0" collapsed="false">
      <c r="A269" s="260" t="s">
        <v>1866</v>
      </c>
      <c r="B269" s="105" t="n">
        <v>58</v>
      </c>
      <c r="C269" s="105"/>
      <c r="D269" s="261" t="s">
        <v>1867</v>
      </c>
      <c r="E269" s="107" t="s">
        <v>1868</v>
      </c>
      <c r="F269" s="107" t="s">
        <v>1869</v>
      </c>
      <c r="G269" s="108" t="s">
        <v>1870</v>
      </c>
      <c r="H269" s="262"/>
      <c r="I269" s="263" t="s">
        <v>1867</v>
      </c>
      <c r="J269" s="263"/>
      <c r="K269" s="263"/>
      <c r="L269" s="264"/>
      <c r="M269" s="265"/>
      <c r="N269" s="265"/>
      <c r="O269" s="265"/>
      <c r="P269" s="265"/>
      <c r="Q269" s="266"/>
      <c r="R269" s="225"/>
      <c r="S269" s="225"/>
      <c r="T269" s="225"/>
      <c r="U269" s="225"/>
      <c r="V269" s="225"/>
      <c r="W269" s="225"/>
      <c r="X269" s="106" t="s">
        <v>1697</v>
      </c>
      <c r="Y269" s="267"/>
      <c r="Z269" s="267"/>
      <c r="AA269" s="268"/>
      <c r="AB269" s="106" t="n">
        <f aca="false">FALSE()</f>
        <v>0</v>
      </c>
      <c r="AC269" s="106"/>
      <c r="AD269" s="106"/>
      <c r="AE269" s="269"/>
      <c r="AF269" s="233"/>
      <c r="AG269" s="233"/>
      <c r="AH269" s="233"/>
      <c r="AI269" s="270"/>
      <c r="AJ269" s="270"/>
      <c r="AK269" s="271"/>
      <c r="AL269" s="271"/>
      <c r="AM269" s="271"/>
      <c r="AN269" s="271"/>
      <c r="AO269" s="271"/>
      <c r="AP269" s="271"/>
      <c r="AQ269" s="271"/>
      <c r="AR269" s="271"/>
      <c r="AS269" s="274" t="s">
        <v>1867</v>
      </c>
      <c r="AT269" s="139"/>
      <c r="AU269" s="139"/>
      <c r="AV269" s="139"/>
      <c r="AW269" s="139"/>
      <c r="AX269" s="139"/>
      <c r="AY269" s="139"/>
      <c r="AZ269" s="139"/>
      <c r="BA269" s="198"/>
      <c r="BB269" s="139"/>
      <c r="BC269" s="288" t="s">
        <v>1871</v>
      </c>
      <c r="BD269" s="151"/>
    </row>
    <row r="270" s="231" customFormat="true" ht="12.95" hidden="true" customHeight="true" outlineLevel="0" collapsed="false">
      <c r="A270" s="260" t="s">
        <v>1872</v>
      </c>
      <c r="B270" s="105" t="n">
        <v>60</v>
      </c>
      <c r="C270" s="105"/>
      <c r="D270" s="261" t="s">
        <v>1873</v>
      </c>
      <c r="E270" s="107" t="s">
        <v>1874</v>
      </c>
      <c r="F270" s="107" t="s">
        <v>1875</v>
      </c>
      <c r="G270" s="108" t="s">
        <v>1876</v>
      </c>
      <c r="H270" s="262"/>
      <c r="I270" s="263" t="s">
        <v>1873</v>
      </c>
      <c r="J270" s="263"/>
      <c r="K270" s="263"/>
      <c r="L270" s="264"/>
      <c r="M270" s="265"/>
      <c r="N270" s="265"/>
      <c r="O270" s="265"/>
      <c r="P270" s="265"/>
      <c r="Q270" s="266"/>
      <c r="R270" s="225"/>
      <c r="S270" s="225"/>
      <c r="T270" s="225"/>
      <c r="U270" s="225"/>
      <c r="V270" s="225"/>
      <c r="W270" s="225"/>
      <c r="X270" s="106" t="s">
        <v>1697</v>
      </c>
      <c r="Y270" s="267"/>
      <c r="Z270" s="267"/>
      <c r="AA270" s="268"/>
      <c r="AB270" s="106" t="n">
        <f aca="false">FALSE()</f>
        <v>0</v>
      </c>
      <c r="AC270" s="106"/>
      <c r="AD270" s="106"/>
      <c r="AE270" s="269"/>
      <c r="AF270" s="233"/>
      <c r="AG270" s="233"/>
      <c r="AH270" s="233"/>
      <c r="AI270" s="270"/>
      <c r="AJ270" s="270"/>
      <c r="AK270" s="271"/>
      <c r="AL270" s="271"/>
      <c r="AM270" s="271"/>
      <c r="AN270" s="271"/>
      <c r="AO270" s="271"/>
      <c r="AP270" s="271"/>
      <c r="AQ270" s="271"/>
      <c r="AR270" s="271"/>
      <c r="AS270" s="274" t="s">
        <v>1873</v>
      </c>
      <c r="AT270" s="139"/>
      <c r="AU270" s="139"/>
      <c r="AV270" s="139"/>
      <c r="AW270" s="139"/>
      <c r="AX270" s="139"/>
      <c r="AY270" s="139"/>
      <c r="AZ270" s="139"/>
      <c r="BA270" s="198"/>
      <c r="BB270" s="139"/>
      <c r="BC270" s="289" t="s">
        <v>1877</v>
      </c>
      <c r="BD270" s="151"/>
    </row>
    <row r="271" s="231" customFormat="true" ht="12.95" hidden="true" customHeight="true" outlineLevel="0" collapsed="false">
      <c r="A271" s="228"/>
      <c r="B271" s="132"/>
      <c r="C271" s="132"/>
      <c r="D271" s="229" t="s">
        <v>1878</v>
      </c>
      <c r="E271" s="134" t="s">
        <v>1879</v>
      </c>
      <c r="F271" s="283"/>
      <c r="G271" s="108" t="s">
        <v>1880</v>
      </c>
      <c r="H271" s="262"/>
      <c r="I271" s="263" t="s">
        <v>1878</v>
      </c>
      <c r="J271" s="263"/>
      <c r="K271" s="263"/>
      <c r="L271" s="264"/>
      <c r="M271" s="265"/>
      <c r="N271" s="265"/>
      <c r="O271" s="265"/>
      <c r="P271" s="265"/>
      <c r="Q271" s="266"/>
      <c r="R271" s="225"/>
      <c r="S271" s="225"/>
      <c r="T271" s="225"/>
      <c r="U271" s="225"/>
      <c r="V271" s="225"/>
      <c r="W271" s="225"/>
      <c r="X271" s="106" t="s">
        <v>1697</v>
      </c>
      <c r="Y271" s="267"/>
      <c r="Z271" s="267"/>
      <c r="AA271" s="268"/>
      <c r="AB271" s="106" t="n">
        <f aca="false">FALSE()</f>
        <v>0</v>
      </c>
      <c r="AC271" s="106"/>
      <c r="AD271" s="106"/>
      <c r="AE271" s="277"/>
      <c r="AF271" s="278"/>
      <c r="AG271" s="278"/>
      <c r="AH271" s="278"/>
      <c r="AI271" s="279"/>
      <c r="AJ271" s="270"/>
      <c r="AK271" s="271"/>
      <c r="AL271" s="271"/>
      <c r="AM271" s="271"/>
      <c r="AN271" s="271"/>
      <c r="AO271" s="271"/>
      <c r="AP271" s="271"/>
      <c r="AQ271" s="271"/>
      <c r="AR271" s="271"/>
      <c r="AS271" s="274" t="s">
        <v>1880</v>
      </c>
      <c r="AT271" s="139"/>
      <c r="AU271" s="139"/>
      <c r="AV271" s="139"/>
      <c r="AW271" s="139"/>
      <c r="AX271" s="139"/>
      <c r="AY271" s="139"/>
      <c r="AZ271" s="139"/>
      <c r="BA271" s="198"/>
      <c r="BB271" s="211"/>
      <c r="BC271" s="141" t="s">
        <v>133</v>
      </c>
      <c r="BD271" s="46" t="s">
        <v>24</v>
      </c>
    </row>
    <row r="272" s="231" customFormat="true" ht="12.95" hidden="true" customHeight="true" outlineLevel="0" collapsed="false">
      <c r="A272" s="228"/>
      <c r="B272" s="132"/>
      <c r="C272" s="132"/>
      <c r="D272" s="229" t="s">
        <v>1881</v>
      </c>
      <c r="E272" s="134" t="s">
        <v>1882</v>
      </c>
      <c r="F272" s="283"/>
      <c r="G272" s="108" t="s">
        <v>1883</v>
      </c>
      <c r="H272" s="262"/>
      <c r="I272" s="263" t="s">
        <v>1881</v>
      </c>
      <c r="J272" s="263"/>
      <c r="K272" s="263"/>
      <c r="L272" s="264"/>
      <c r="M272" s="265"/>
      <c r="N272" s="265"/>
      <c r="O272" s="265"/>
      <c r="P272" s="265"/>
      <c r="Q272" s="266"/>
      <c r="R272" s="225"/>
      <c r="S272" s="225"/>
      <c r="T272" s="225"/>
      <c r="U272" s="225"/>
      <c r="V272" s="225"/>
      <c r="W272" s="225"/>
      <c r="X272" s="106" t="s">
        <v>1697</v>
      </c>
      <c r="Y272" s="267"/>
      <c r="Z272" s="267"/>
      <c r="AA272" s="268"/>
      <c r="AB272" s="106" t="n">
        <f aca="false">FALSE()</f>
        <v>0</v>
      </c>
      <c r="AC272" s="106"/>
      <c r="AD272" s="106"/>
      <c r="AE272" s="269"/>
      <c r="AF272" s="233"/>
      <c r="AG272" s="233"/>
      <c r="AH272" s="233"/>
      <c r="AI272" s="270"/>
      <c r="AJ272" s="270"/>
      <c r="AK272" s="271"/>
      <c r="AL272" s="271"/>
      <c r="AM272" s="271"/>
      <c r="AN272" s="271"/>
      <c r="AO272" s="271"/>
      <c r="AP272" s="271"/>
      <c r="AQ272" s="271"/>
      <c r="AR272" s="271"/>
      <c r="AS272" s="274" t="s">
        <v>1883</v>
      </c>
      <c r="AT272" s="139"/>
      <c r="AU272" s="139"/>
      <c r="AV272" s="139"/>
      <c r="AW272" s="139"/>
      <c r="AX272" s="139"/>
      <c r="AY272" s="139"/>
      <c r="AZ272" s="139"/>
      <c r="BA272" s="198"/>
      <c r="BB272" s="139"/>
      <c r="BC272" s="141" t="s">
        <v>133</v>
      </c>
      <c r="BD272" s="46" t="s">
        <v>24</v>
      </c>
    </row>
    <row r="273" s="231" customFormat="true" ht="12.95" hidden="true" customHeight="true" outlineLevel="0" collapsed="false">
      <c r="A273" s="290" t="s">
        <v>1884</v>
      </c>
      <c r="B273" s="105" t="n">
        <v>40</v>
      </c>
      <c r="C273" s="105"/>
      <c r="D273" s="285" t="s">
        <v>1885</v>
      </c>
      <c r="E273" s="222" t="s">
        <v>1841</v>
      </c>
      <c r="F273" s="222" t="s">
        <v>1886</v>
      </c>
      <c r="G273" s="108" t="s">
        <v>1887</v>
      </c>
      <c r="H273" s="262"/>
      <c r="I273" s="263" t="s">
        <v>1885</v>
      </c>
      <c r="J273" s="263"/>
      <c r="K273" s="263"/>
      <c r="L273" s="264"/>
      <c r="M273" s="265"/>
      <c r="N273" s="265"/>
      <c r="O273" s="265"/>
      <c r="P273" s="265"/>
      <c r="Q273" s="266"/>
      <c r="R273" s="225"/>
      <c r="S273" s="225"/>
      <c r="T273" s="225"/>
      <c r="U273" s="225"/>
      <c r="V273" s="225"/>
      <c r="W273" s="225"/>
      <c r="X273" s="106" t="s">
        <v>1697</v>
      </c>
      <c r="Y273" s="267"/>
      <c r="Z273" s="267"/>
      <c r="AA273" s="268"/>
      <c r="AB273" s="106" t="n">
        <f aca="false">FALSE()</f>
        <v>0</v>
      </c>
      <c r="AC273" s="106"/>
      <c r="AD273" s="106"/>
      <c r="AE273" s="269"/>
      <c r="AF273" s="233"/>
      <c r="AG273" s="233"/>
      <c r="AH273" s="233"/>
      <c r="AI273" s="270"/>
      <c r="AJ273" s="270"/>
      <c r="AK273" s="271"/>
      <c r="AL273" s="271"/>
      <c r="AM273" s="271"/>
      <c r="AN273" s="271"/>
      <c r="AO273" s="271"/>
      <c r="AP273" s="271"/>
      <c r="AQ273" s="271"/>
      <c r="AR273" s="271"/>
      <c r="AS273" s="274" t="s">
        <v>1885</v>
      </c>
      <c r="AT273" s="139"/>
      <c r="AU273" s="139"/>
      <c r="AV273" s="139"/>
      <c r="AW273" s="139"/>
      <c r="AX273" s="139"/>
      <c r="AY273" s="139"/>
      <c r="AZ273" s="139"/>
      <c r="BA273" s="198"/>
      <c r="BB273" s="139"/>
      <c r="BC273" s="288" t="s">
        <v>1888</v>
      </c>
      <c r="BD273" s="151" t="s">
        <v>1889</v>
      </c>
    </row>
    <row r="274" s="231" customFormat="true" ht="12.95" hidden="true" customHeight="true" outlineLevel="0" collapsed="false">
      <c r="A274" s="284" t="s">
        <v>1890</v>
      </c>
      <c r="B274" s="105" t="n">
        <v>42</v>
      </c>
      <c r="C274" s="105"/>
      <c r="D274" s="285" t="s">
        <v>1891</v>
      </c>
      <c r="E274" s="222" t="s">
        <v>1829</v>
      </c>
      <c r="F274" s="222" t="s">
        <v>1892</v>
      </c>
      <c r="G274" s="108" t="s">
        <v>1893</v>
      </c>
      <c r="H274" s="262"/>
      <c r="I274" s="263" t="s">
        <v>1891</v>
      </c>
      <c r="J274" s="263"/>
      <c r="K274" s="263"/>
      <c r="L274" s="264"/>
      <c r="M274" s="265"/>
      <c r="N274" s="265"/>
      <c r="O274" s="265"/>
      <c r="P274" s="265"/>
      <c r="Q274" s="266"/>
      <c r="R274" s="225"/>
      <c r="S274" s="225"/>
      <c r="T274" s="225"/>
      <c r="U274" s="225"/>
      <c r="V274" s="225"/>
      <c r="W274" s="225"/>
      <c r="X274" s="106" t="s">
        <v>1697</v>
      </c>
      <c r="Y274" s="267"/>
      <c r="Z274" s="267"/>
      <c r="AA274" s="268"/>
      <c r="AB274" s="106" t="n">
        <f aca="false">FALSE()</f>
        <v>0</v>
      </c>
      <c r="AC274" s="106"/>
      <c r="AD274" s="106"/>
      <c r="AE274" s="269"/>
      <c r="AF274" s="233"/>
      <c r="AG274" s="233"/>
      <c r="AH274" s="233"/>
      <c r="AI274" s="270"/>
      <c r="AJ274" s="270"/>
      <c r="AK274" s="271"/>
      <c r="AL274" s="271"/>
      <c r="AM274" s="271"/>
      <c r="AN274" s="271"/>
      <c r="AO274" s="271"/>
      <c r="AP274" s="271"/>
      <c r="AQ274" s="271"/>
      <c r="AR274" s="271"/>
      <c r="AS274" s="274" t="s">
        <v>1891</v>
      </c>
      <c r="AT274" s="139"/>
      <c r="AU274" s="139"/>
      <c r="AV274" s="139"/>
      <c r="AW274" s="139"/>
      <c r="AX274" s="139"/>
      <c r="AY274" s="139"/>
      <c r="AZ274" s="139"/>
      <c r="BA274" s="198"/>
      <c r="BB274" s="139"/>
      <c r="BC274" s="288" t="s">
        <v>1894</v>
      </c>
      <c r="BD274" s="151"/>
    </row>
    <row r="275" s="231" customFormat="true" ht="12.95" hidden="true" customHeight="true" outlineLevel="0" collapsed="false">
      <c r="A275" s="284" t="s">
        <v>1895</v>
      </c>
      <c r="B275" s="105" t="n">
        <v>64</v>
      </c>
      <c r="C275" s="105"/>
      <c r="D275" s="285" t="s">
        <v>1896</v>
      </c>
      <c r="E275" s="222" t="s">
        <v>1897</v>
      </c>
      <c r="F275" s="222" t="s">
        <v>1882</v>
      </c>
      <c r="G275" s="108" t="s">
        <v>1898</v>
      </c>
      <c r="H275" s="262"/>
      <c r="I275" s="263" t="s">
        <v>1896</v>
      </c>
      <c r="J275" s="263"/>
      <c r="K275" s="263"/>
      <c r="L275" s="264"/>
      <c r="M275" s="265"/>
      <c r="N275" s="265"/>
      <c r="O275" s="265"/>
      <c r="P275" s="265"/>
      <c r="Q275" s="266"/>
      <c r="R275" s="225"/>
      <c r="S275" s="225"/>
      <c r="T275" s="225"/>
      <c r="U275" s="225"/>
      <c r="V275" s="225"/>
      <c r="W275" s="225"/>
      <c r="X275" s="106" t="s">
        <v>1697</v>
      </c>
      <c r="Y275" s="267"/>
      <c r="Z275" s="267"/>
      <c r="AA275" s="268"/>
      <c r="AB275" s="106" t="n">
        <f aca="false">FALSE()</f>
        <v>0</v>
      </c>
      <c r="AC275" s="106"/>
      <c r="AD275" s="106"/>
      <c r="AE275" s="269"/>
      <c r="AF275" s="233"/>
      <c r="AG275" s="233"/>
      <c r="AH275" s="233"/>
      <c r="AI275" s="270"/>
      <c r="AJ275" s="270"/>
      <c r="AK275" s="271"/>
      <c r="AL275" s="271"/>
      <c r="AM275" s="271"/>
      <c r="AN275" s="271"/>
      <c r="AO275" s="271"/>
      <c r="AP275" s="271"/>
      <c r="AQ275" s="271"/>
      <c r="AR275" s="271"/>
      <c r="AS275" s="274" t="s">
        <v>1896</v>
      </c>
      <c r="AT275" s="139"/>
      <c r="AU275" s="139"/>
      <c r="AV275" s="139"/>
      <c r="AW275" s="139"/>
      <c r="AX275" s="139"/>
      <c r="AY275" s="139"/>
      <c r="AZ275" s="139"/>
      <c r="BA275" s="198"/>
      <c r="BB275" s="139"/>
      <c r="BC275" s="286" t="s">
        <v>1899</v>
      </c>
      <c r="BD275" s="151"/>
    </row>
    <row r="276" s="231" customFormat="true" ht="12.95" hidden="true" customHeight="true" outlineLevel="0" collapsed="false">
      <c r="A276" s="284" t="s">
        <v>1900</v>
      </c>
      <c r="B276" s="105" t="n">
        <v>66</v>
      </c>
      <c r="C276" s="105"/>
      <c r="D276" s="285" t="s">
        <v>1901</v>
      </c>
      <c r="E276" s="222" t="s">
        <v>1902</v>
      </c>
      <c r="F276" s="222" t="s">
        <v>1903</v>
      </c>
      <c r="G276" s="108" t="s">
        <v>1904</v>
      </c>
      <c r="H276" s="262"/>
      <c r="I276" s="263" t="s">
        <v>1901</v>
      </c>
      <c r="J276" s="263"/>
      <c r="K276" s="263"/>
      <c r="L276" s="264"/>
      <c r="M276" s="265"/>
      <c r="N276" s="265"/>
      <c r="O276" s="265"/>
      <c r="P276" s="265"/>
      <c r="Q276" s="266"/>
      <c r="R276" s="225"/>
      <c r="S276" s="225"/>
      <c r="T276" s="225"/>
      <c r="U276" s="225"/>
      <c r="V276" s="225"/>
      <c r="W276" s="225"/>
      <c r="X276" s="106" t="s">
        <v>1697</v>
      </c>
      <c r="Y276" s="267"/>
      <c r="Z276" s="267"/>
      <c r="AA276" s="268"/>
      <c r="AB276" s="106" t="n">
        <f aca="false">FALSE()</f>
        <v>0</v>
      </c>
      <c r="AC276" s="106"/>
      <c r="AD276" s="106"/>
      <c r="AE276" s="269"/>
      <c r="AF276" s="233"/>
      <c r="AG276" s="233"/>
      <c r="AH276" s="233"/>
      <c r="AI276" s="270"/>
      <c r="AJ276" s="270"/>
      <c r="AK276" s="271"/>
      <c r="AL276" s="271"/>
      <c r="AM276" s="271"/>
      <c r="AN276" s="271"/>
      <c r="AO276" s="271"/>
      <c r="AP276" s="271"/>
      <c r="AQ276" s="271"/>
      <c r="AR276" s="271"/>
      <c r="AS276" s="274" t="s">
        <v>1901</v>
      </c>
      <c r="AT276" s="139"/>
      <c r="AU276" s="139"/>
      <c r="AV276" s="139"/>
      <c r="AW276" s="139"/>
      <c r="AX276" s="139"/>
      <c r="AY276" s="139"/>
      <c r="AZ276" s="139"/>
      <c r="BA276" s="198"/>
      <c r="BB276" s="139"/>
      <c r="BC276" s="286" t="s">
        <v>1905</v>
      </c>
      <c r="BD276" s="151"/>
    </row>
    <row r="277" s="231" customFormat="true" ht="12.95" hidden="true" customHeight="true" outlineLevel="0" collapsed="false">
      <c r="A277" s="291" t="s">
        <v>1906</v>
      </c>
      <c r="B277" s="105" t="n">
        <v>28</v>
      </c>
      <c r="C277" s="105"/>
      <c r="D277" s="261" t="s">
        <v>1907</v>
      </c>
      <c r="E277" s="107" t="s">
        <v>1908</v>
      </c>
      <c r="F277" s="107" t="s">
        <v>343</v>
      </c>
      <c r="G277" s="108" t="s">
        <v>1909</v>
      </c>
      <c r="H277" s="262"/>
      <c r="I277" s="263" t="s">
        <v>1907</v>
      </c>
      <c r="J277" s="263"/>
      <c r="K277" s="263"/>
      <c r="L277" s="264"/>
      <c r="M277" s="265"/>
      <c r="N277" s="265"/>
      <c r="O277" s="265"/>
      <c r="P277" s="265"/>
      <c r="Q277" s="266"/>
      <c r="R277" s="225"/>
      <c r="S277" s="225"/>
      <c r="T277" s="225"/>
      <c r="U277" s="225"/>
      <c r="V277" s="225"/>
      <c r="W277" s="225"/>
      <c r="X277" s="106" t="s">
        <v>1697</v>
      </c>
      <c r="Y277" s="267"/>
      <c r="Z277" s="267"/>
      <c r="AA277" s="268"/>
      <c r="AB277" s="106" t="n">
        <f aca="false">FALSE()</f>
        <v>0</v>
      </c>
      <c r="AC277" s="106"/>
      <c r="AD277" s="106"/>
      <c r="AE277" s="269"/>
      <c r="AF277" s="233"/>
      <c r="AG277" s="233"/>
      <c r="AH277" s="233"/>
      <c r="AI277" s="270"/>
      <c r="AJ277" s="270"/>
      <c r="AK277" s="271"/>
      <c r="AL277" s="271"/>
      <c r="AM277" s="271"/>
      <c r="AN277" s="271"/>
      <c r="AO277" s="271"/>
      <c r="AP277" s="271"/>
      <c r="AQ277" s="271"/>
      <c r="AR277" s="271"/>
      <c r="AS277" s="292" t="s">
        <v>1907</v>
      </c>
      <c r="AT277" s="139"/>
      <c r="AU277" s="139"/>
      <c r="AV277" s="139"/>
      <c r="AW277" s="139"/>
      <c r="AX277" s="139"/>
      <c r="AY277" s="139"/>
      <c r="AZ277" s="139"/>
      <c r="BA277" s="198"/>
      <c r="BB277" s="139"/>
      <c r="BC277" s="280" t="s">
        <v>1910</v>
      </c>
      <c r="BD277" s="151" t="s">
        <v>1911</v>
      </c>
    </row>
    <row r="278" s="231" customFormat="true" ht="12.95" hidden="true" customHeight="true" outlineLevel="0" collapsed="false">
      <c r="A278" s="291" t="s">
        <v>1912</v>
      </c>
      <c r="B278" s="105" t="n">
        <v>30</v>
      </c>
      <c r="C278" s="105"/>
      <c r="D278" s="261" t="s">
        <v>1913</v>
      </c>
      <c r="E278" s="107" t="s">
        <v>1914</v>
      </c>
      <c r="F278" s="107" t="s">
        <v>1915</v>
      </c>
      <c r="G278" s="108" t="s">
        <v>1916</v>
      </c>
      <c r="H278" s="262"/>
      <c r="I278" s="263" t="s">
        <v>1913</v>
      </c>
      <c r="J278" s="263"/>
      <c r="K278" s="263"/>
      <c r="L278" s="264"/>
      <c r="M278" s="265"/>
      <c r="N278" s="265"/>
      <c r="O278" s="265"/>
      <c r="P278" s="265"/>
      <c r="Q278" s="266"/>
      <c r="R278" s="225"/>
      <c r="S278" s="225"/>
      <c r="T278" s="225"/>
      <c r="U278" s="225"/>
      <c r="V278" s="225"/>
      <c r="W278" s="225"/>
      <c r="X278" s="106" t="s">
        <v>1697</v>
      </c>
      <c r="Y278" s="267"/>
      <c r="Z278" s="267"/>
      <c r="AA278" s="268"/>
      <c r="AB278" s="106" t="n">
        <f aca="false">FALSE()</f>
        <v>0</v>
      </c>
      <c r="AC278" s="106"/>
      <c r="AD278" s="106"/>
      <c r="AE278" s="269"/>
      <c r="AF278" s="233"/>
      <c r="AG278" s="233"/>
      <c r="AH278" s="233"/>
      <c r="AI278" s="270"/>
      <c r="AJ278" s="270"/>
      <c r="AK278" s="271"/>
      <c r="AL278" s="271"/>
      <c r="AM278" s="271"/>
      <c r="AN278" s="271"/>
      <c r="AO278" s="271"/>
      <c r="AP278" s="271"/>
      <c r="AQ278" s="271"/>
      <c r="AR278" s="271"/>
      <c r="AS278" s="292" t="s">
        <v>1913</v>
      </c>
      <c r="AT278" s="139"/>
      <c r="AU278" s="139"/>
      <c r="AV278" s="139"/>
      <c r="AW278" s="139"/>
      <c r="AX278" s="139"/>
      <c r="AY278" s="139"/>
      <c r="AZ278" s="139"/>
      <c r="BA278" s="198"/>
      <c r="BB278" s="139"/>
      <c r="BC278" s="281" t="s">
        <v>1917</v>
      </c>
      <c r="BD278" s="151"/>
    </row>
    <row r="279" s="231" customFormat="true" ht="12.95" hidden="true" customHeight="true" outlineLevel="0" collapsed="false">
      <c r="A279" s="291" t="s">
        <v>1918</v>
      </c>
      <c r="B279" s="105" t="n">
        <v>22</v>
      </c>
      <c r="C279" s="105"/>
      <c r="D279" s="261" t="s">
        <v>1919</v>
      </c>
      <c r="E279" s="107" t="s">
        <v>1920</v>
      </c>
      <c r="F279" s="107" t="s">
        <v>1914</v>
      </c>
      <c r="G279" s="108" t="s">
        <v>1921</v>
      </c>
      <c r="H279" s="262"/>
      <c r="I279" s="263" t="s">
        <v>1919</v>
      </c>
      <c r="J279" s="263"/>
      <c r="K279" s="263"/>
      <c r="L279" s="264"/>
      <c r="M279" s="265"/>
      <c r="N279" s="265"/>
      <c r="O279" s="265"/>
      <c r="P279" s="265"/>
      <c r="Q279" s="266"/>
      <c r="R279" s="225"/>
      <c r="S279" s="225"/>
      <c r="T279" s="225"/>
      <c r="U279" s="225"/>
      <c r="V279" s="225"/>
      <c r="W279" s="225"/>
      <c r="X279" s="106" t="s">
        <v>1697</v>
      </c>
      <c r="Y279" s="267"/>
      <c r="Z279" s="267"/>
      <c r="AA279" s="268"/>
      <c r="AB279" s="106" t="n">
        <f aca="false">FALSE()</f>
        <v>0</v>
      </c>
      <c r="AC279" s="106"/>
      <c r="AD279" s="106"/>
      <c r="AE279" s="269"/>
      <c r="AF279" s="233"/>
      <c r="AG279" s="233"/>
      <c r="AH279" s="233"/>
      <c r="AI279" s="270"/>
      <c r="AJ279" s="270"/>
      <c r="AK279" s="271"/>
      <c r="AL279" s="271"/>
      <c r="AM279" s="271"/>
      <c r="AN279" s="271"/>
      <c r="AO279" s="271"/>
      <c r="AP279" s="271"/>
      <c r="AQ279" s="271"/>
      <c r="AR279" s="271"/>
      <c r="AS279" s="292" t="s">
        <v>1919</v>
      </c>
      <c r="AT279" s="139"/>
      <c r="AU279" s="139"/>
      <c r="AV279" s="139"/>
      <c r="AW279" s="139"/>
      <c r="AX279" s="139"/>
      <c r="AY279" s="139"/>
      <c r="AZ279" s="139"/>
      <c r="BA279" s="198"/>
      <c r="BB279" s="139"/>
      <c r="BC279" s="281" t="s">
        <v>1922</v>
      </c>
      <c r="BD279" s="151"/>
    </row>
    <row r="280" s="231" customFormat="true" ht="12.95" hidden="true" customHeight="true" outlineLevel="0" collapsed="false">
      <c r="A280" s="291" t="s">
        <v>1923</v>
      </c>
      <c r="B280" s="105" t="n">
        <v>24</v>
      </c>
      <c r="C280" s="105"/>
      <c r="D280" s="261" t="s">
        <v>1924</v>
      </c>
      <c r="E280" s="107" t="s">
        <v>1925</v>
      </c>
      <c r="F280" s="107" t="s">
        <v>1926</v>
      </c>
      <c r="G280" s="108" t="s">
        <v>1927</v>
      </c>
      <c r="H280" s="262"/>
      <c r="I280" s="263" t="s">
        <v>1924</v>
      </c>
      <c r="J280" s="263"/>
      <c r="K280" s="263"/>
      <c r="L280" s="264"/>
      <c r="M280" s="265"/>
      <c r="N280" s="265"/>
      <c r="O280" s="265"/>
      <c r="P280" s="265"/>
      <c r="Q280" s="266"/>
      <c r="R280" s="225"/>
      <c r="S280" s="225"/>
      <c r="T280" s="225"/>
      <c r="U280" s="225"/>
      <c r="V280" s="225"/>
      <c r="W280" s="225"/>
      <c r="X280" s="106" t="s">
        <v>1697</v>
      </c>
      <c r="Y280" s="267"/>
      <c r="Z280" s="267"/>
      <c r="AA280" s="268"/>
      <c r="AB280" s="106" t="n">
        <f aca="false">FALSE()</f>
        <v>0</v>
      </c>
      <c r="AC280" s="106"/>
      <c r="AD280" s="106"/>
      <c r="AE280" s="269"/>
      <c r="AF280" s="233"/>
      <c r="AG280" s="233"/>
      <c r="AH280" s="233"/>
      <c r="AI280" s="270"/>
      <c r="AJ280" s="270"/>
      <c r="AK280" s="271"/>
      <c r="AL280" s="271"/>
      <c r="AM280" s="271"/>
      <c r="AN280" s="271"/>
      <c r="AO280" s="271"/>
      <c r="AP280" s="271"/>
      <c r="AQ280" s="271"/>
      <c r="AR280" s="271"/>
      <c r="AS280" s="292" t="s">
        <v>1924</v>
      </c>
      <c r="AT280" s="139"/>
      <c r="AU280" s="139"/>
      <c r="AV280" s="139"/>
      <c r="AW280" s="139"/>
      <c r="AX280" s="139"/>
      <c r="AY280" s="139"/>
      <c r="AZ280" s="139"/>
      <c r="BA280" s="198"/>
      <c r="BB280" s="139"/>
      <c r="BC280" s="281" t="s">
        <v>1928</v>
      </c>
      <c r="BD280" s="151"/>
    </row>
    <row r="281" s="231" customFormat="true" ht="12.95" hidden="true" customHeight="true" outlineLevel="0" collapsed="false">
      <c r="A281" s="291" t="s">
        <v>1929</v>
      </c>
      <c r="B281" s="105" t="n">
        <v>34</v>
      </c>
      <c r="C281" s="105"/>
      <c r="D281" s="261" t="s">
        <v>1930</v>
      </c>
      <c r="E281" s="107" t="s">
        <v>1931</v>
      </c>
      <c r="F281" s="107" t="s">
        <v>1932</v>
      </c>
      <c r="G281" s="108" t="s">
        <v>1933</v>
      </c>
      <c r="H281" s="262"/>
      <c r="I281" s="263" t="s">
        <v>1930</v>
      </c>
      <c r="J281" s="263"/>
      <c r="K281" s="263"/>
      <c r="L281" s="264"/>
      <c r="M281" s="265"/>
      <c r="N281" s="265"/>
      <c r="O281" s="265"/>
      <c r="P281" s="265"/>
      <c r="Q281" s="266"/>
      <c r="R281" s="225"/>
      <c r="S281" s="225"/>
      <c r="T281" s="225"/>
      <c r="U281" s="225"/>
      <c r="V281" s="225"/>
      <c r="W281" s="225"/>
      <c r="X281" s="106" t="s">
        <v>1697</v>
      </c>
      <c r="Y281" s="267"/>
      <c r="Z281" s="267"/>
      <c r="AA281" s="268"/>
      <c r="AB281" s="106" t="n">
        <f aca="false">FALSE()</f>
        <v>0</v>
      </c>
      <c r="AC281" s="106"/>
      <c r="AD281" s="106"/>
      <c r="AE281" s="269"/>
      <c r="AF281" s="233"/>
      <c r="AG281" s="233"/>
      <c r="AH281" s="233"/>
      <c r="AI281" s="270"/>
      <c r="AJ281" s="270"/>
      <c r="AK281" s="271"/>
      <c r="AL281" s="271"/>
      <c r="AM281" s="271"/>
      <c r="AN281" s="271"/>
      <c r="AO281" s="271"/>
      <c r="AP281" s="271"/>
      <c r="AQ281" s="271"/>
      <c r="AR281" s="271"/>
      <c r="AS281" s="292" t="s">
        <v>1930</v>
      </c>
      <c r="AT281" s="139"/>
      <c r="AU281" s="139"/>
      <c r="AV281" s="139"/>
      <c r="AW281" s="139"/>
      <c r="AX281" s="139"/>
      <c r="AY281" s="139"/>
      <c r="AZ281" s="139"/>
      <c r="BA281" s="198"/>
      <c r="BB281" s="139"/>
      <c r="BC281" s="281" t="s">
        <v>1934</v>
      </c>
      <c r="BD281" s="151"/>
    </row>
    <row r="282" s="231" customFormat="true" ht="12.95" hidden="true" customHeight="true" outlineLevel="0" collapsed="false">
      <c r="A282" s="291" t="s">
        <v>1935</v>
      </c>
      <c r="B282" s="105" t="n">
        <v>36</v>
      </c>
      <c r="C282" s="105"/>
      <c r="D282" s="261" t="s">
        <v>1936</v>
      </c>
      <c r="E282" s="107" t="s">
        <v>1937</v>
      </c>
      <c r="F282" s="107" t="s">
        <v>1938</v>
      </c>
      <c r="G282" s="108" t="s">
        <v>1939</v>
      </c>
      <c r="H282" s="262"/>
      <c r="I282" s="263" t="s">
        <v>1936</v>
      </c>
      <c r="J282" s="263"/>
      <c r="K282" s="263"/>
      <c r="L282" s="264"/>
      <c r="M282" s="265"/>
      <c r="N282" s="265"/>
      <c r="O282" s="265"/>
      <c r="P282" s="265"/>
      <c r="Q282" s="266"/>
      <c r="R282" s="225"/>
      <c r="S282" s="225"/>
      <c r="T282" s="225"/>
      <c r="U282" s="225"/>
      <c r="V282" s="225"/>
      <c r="W282" s="225"/>
      <c r="X282" s="106" t="s">
        <v>1697</v>
      </c>
      <c r="Y282" s="267"/>
      <c r="Z282" s="267"/>
      <c r="AA282" s="268"/>
      <c r="AB282" s="106" t="n">
        <f aca="false">FALSE()</f>
        <v>0</v>
      </c>
      <c r="AC282" s="106"/>
      <c r="AD282" s="106"/>
      <c r="AE282" s="269"/>
      <c r="AF282" s="233"/>
      <c r="AG282" s="233"/>
      <c r="AH282" s="233"/>
      <c r="AI282" s="270"/>
      <c r="AJ282" s="270"/>
      <c r="AK282" s="271"/>
      <c r="AL282" s="271"/>
      <c r="AM282" s="271"/>
      <c r="AN282" s="271"/>
      <c r="AO282" s="271"/>
      <c r="AP282" s="271"/>
      <c r="AQ282" s="271"/>
      <c r="AR282" s="271"/>
      <c r="AS282" s="292" t="s">
        <v>1936</v>
      </c>
      <c r="AT282" s="139"/>
      <c r="AU282" s="139"/>
      <c r="AV282" s="139"/>
      <c r="AW282" s="139"/>
      <c r="AX282" s="139"/>
      <c r="AY282" s="139"/>
      <c r="AZ282" s="139"/>
      <c r="BA282" s="198"/>
      <c r="BB282" s="139"/>
      <c r="BC282" s="281" t="s">
        <v>1940</v>
      </c>
      <c r="BD282" s="151"/>
    </row>
    <row r="283" s="231" customFormat="true" ht="12.95" hidden="true" customHeight="true" outlineLevel="0" collapsed="false">
      <c r="A283" s="291" t="s">
        <v>1941</v>
      </c>
      <c r="B283" s="105" t="n">
        <v>27</v>
      </c>
      <c r="C283" s="105"/>
      <c r="D283" s="261" t="s">
        <v>1942</v>
      </c>
      <c r="E283" s="107" t="s">
        <v>1943</v>
      </c>
      <c r="F283" s="107" t="s">
        <v>1944</v>
      </c>
      <c r="G283" s="108" t="s">
        <v>1945</v>
      </c>
      <c r="H283" s="262"/>
      <c r="I283" s="263" t="s">
        <v>1942</v>
      </c>
      <c r="J283" s="263"/>
      <c r="K283" s="263"/>
      <c r="L283" s="264"/>
      <c r="M283" s="265"/>
      <c r="N283" s="265"/>
      <c r="O283" s="265"/>
      <c r="P283" s="265"/>
      <c r="Q283" s="266"/>
      <c r="R283" s="225"/>
      <c r="S283" s="225"/>
      <c r="T283" s="225"/>
      <c r="U283" s="225"/>
      <c r="V283" s="225"/>
      <c r="W283" s="225"/>
      <c r="X283" s="106" t="s">
        <v>1697</v>
      </c>
      <c r="Y283" s="267"/>
      <c r="Z283" s="267"/>
      <c r="AA283" s="268"/>
      <c r="AB283" s="106" t="n">
        <f aca="false">FALSE()</f>
        <v>0</v>
      </c>
      <c r="AC283" s="106"/>
      <c r="AD283" s="106"/>
      <c r="AE283" s="269"/>
      <c r="AF283" s="233"/>
      <c r="AG283" s="233"/>
      <c r="AH283" s="233"/>
      <c r="AI283" s="270"/>
      <c r="AJ283" s="270"/>
      <c r="AK283" s="271"/>
      <c r="AL283" s="271"/>
      <c r="AM283" s="271"/>
      <c r="AN283" s="271"/>
      <c r="AO283" s="271"/>
      <c r="AP283" s="271"/>
      <c r="AQ283" s="271"/>
      <c r="AR283" s="271"/>
      <c r="AS283" s="292" t="s">
        <v>1942</v>
      </c>
      <c r="AT283" s="139"/>
      <c r="AU283" s="139"/>
      <c r="AV283" s="139"/>
      <c r="AW283" s="139"/>
      <c r="AX283" s="139"/>
      <c r="AY283" s="139"/>
      <c r="AZ283" s="139"/>
      <c r="BA283" s="198"/>
      <c r="BB283" s="139"/>
      <c r="BC283" s="280" t="s">
        <v>1946</v>
      </c>
      <c r="BD283" s="293" t="s">
        <v>1947</v>
      </c>
    </row>
    <row r="284" s="231" customFormat="true" ht="12.95" hidden="true" customHeight="true" outlineLevel="0" collapsed="false">
      <c r="A284" s="291" t="s">
        <v>1948</v>
      </c>
      <c r="B284" s="105" t="n">
        <v>29</v>
      </c>
      <c r="C284" s="105"/>
      <c r="D284" s="261" t="s">
        <v>1949</v>
      </c>
      <c r="E284" s="107" t="s">
        <v>1846</v>
      </c>
      <c r="F284" s="107" t="s">
        <v>1950</v>
      </c>
      <c r="G284" s="108" t="s">
        <v>1951</v>
      </c>
      <c r="H284" s="262"/>
      <c r="I284" s="263" t="s">
        <v>1949</v>
      </c>
      <c r="J284" s="263"/>
      <c r="K284" s="263"/>
      <c r="L284" s="264"/>
      <c r="M284" s="265"/>
      <c r="N284" s="265"/>
      <c r="O284" s="265"/>
      <c r="P284" s="265"/>
      <c r="Q284" s="266"/>
      <c r="R284" s="225"/>
      <c r="S284" s="225"/>
      <c r="T284" s="225"/>
      <c r="U284" s="225"/>
      <c r="V284" s="225"/>
      <c r="W284" s="225"/>
      <c r="X284" s="106" t="s">
        <v>1697</v>
      </c>
      <c r="Y284" s="267"/>
      <c r="Z284" s="267"/>
      <c r="AA284" s="268"/>
      <c r="AB284" s="106" t="n">
        <f aca="false">FALSE()</f>
        <v>0</v>
      </c>
      <c r="AC284" s="106"/>
      <c r="AD284" s="106"/>
      <c r="AE284" s="269"/>
      <c r="AF284" s="233"/>
      <c r="AG284" s="233"/>
      <c r="AH284" s="233"/>
      <c r="AI284" s="270"/>
      <c r="AJ284" s="270"/>
      <c r="AK284" s="271"/>
      <c r="AL284" s="271"/>
      <c r="AM284" s="271"/>
      <c r="AN284" s="271"/>
      <c r="AO284" s="271"/>
      <c r="AP284" s="271"/>
      <c r="AQ284" s="271"/>
      <c r="AR284" s="271"/>
      <c r="AS284" s="292" t="s">
        <v>1949</v>
      </c>
      <c r="AT284" s="139"/>
      <c r="AU284" s="139"/>
      <c r="AV284" s="139"/>
      <c r="AW284" s="139"/>
      <c r="AX284" s="139"/>
      <c r="AY284" s="139"/>
      <c r="AZ284" s="139"/>
      <c r="BA284" s="198"/>
      <c r="BB284" s="139"/>
      <c r="BC284" s="281" t="s">
        <v>1952</v>
      </c>
      <c r="BD284" s="293"/>
    </row>
    <row r="285" s="231" customFormat="true" ht="12.95" hidden="true" customHeight="true" outlineLevel="0" collapsed="false">
      <c r="A285" s="291" t="s">
        <v>1953</v>
      </c>
      <c r="B285" s="105" t="n">
        <v>21</v>
      </c>
      <c r="C285" s="105"/>
      <c r="D285" s="261" t="s">
        <v>1954</v>
      </c>
      <c r="E285" s="107" t="s">
        <v>1863</v>
      </c>
      <c r="F285" s="107" t="s">
        <v>1955</v>
      </c>
      <c r="G285" s="108" t="s">
        <v>1956</v>
      </c>
      <c r="H285" s="262"/>
      <c r="I285" s="263" t="s">
        <v>1954</v>
      </c>
      <c r="J285" s="263"/>
      <c r="K285" s="263"/>
      <c r="L285" s="264"/>
      <c r="M285" s="265"/>
      <c r="N285" s="265"/>
      <c r="O285" s="265"/>
      <c r="P285" s="265"/>
      <c r="Q285" s="266"/>
      <c r="R285" s="225"/>
      <c r="S285" s="225"/>
      <c r="T285" s="225"/>
      <c r="U285" s="225"/>
      <c r="V285" s="225"/>
      <c r="W285" s="225"/>
      <c r="X285" s="106" t="s">
        <v>1697</v>
      </c>
      <c r="Y285" s="267"/>
      <c r="Z285" s="267"/>
      <c r="AA285" s="268"/>
      <c r="AB285" s="106" t="n">
        <f aca="false">FALSE()</f>
        <v>0</v>
      </c>
      <c r="AC285" s="106"/>
      <c r="AD285" s="106"/>
      <c r="AE285" s="269"/>
      <c r="AF285" s="233"/>
      <c r="AG285" s="233"/>
      <c r="AH285" s="233"/>
      <c r="AI285" s="270"/>
      <c r="AJ285" s="270"/>
      <c r="AK285" s="271"/>
      <c r="AL285" s="271"/>
      <c r="AM285" s="271"/>
      <c r="AN285" s="271"/>
      <c r="AO285" s="271"/>
      <c r="AP285" s="271"/>
      <c r="AQ285" s="271"/>
      <c r="AR285" s="271"/>
      <c r="AS285" s="292" t="s">
        <v>1954</v>
      </c>
      <c r="AT285" s="139"/>
      <c r="AU285" s="139"/>
      <c r="AV285" s="139"/>
      <c r="AW285" s="139"/>
      <c r="AX285" s="139"/>
      <c r="AY285" s="139"/>
      <c r="AZ285" s="139"/>
      <c r="BA285" s="198"/>
      <c r="BB285" s="139"/>
      <c r="BC285" s="281" t="s">
        <v>1957</v>
      </c>
      <c r="BD285" s="293"/>
    </row>
    <row r="286" s="231" customFormat="true" ht="12.95" hidden="true" customHeight="true" outlineLevel="0" collapsed="false">
      <c r="A286" s="291" t="s">
        <v>1958</v>
      </c>
      <c r="B286" s="105" t="n">
        <v>23</v>
      </c>
      <c r="C286" s="105"/>
      <c r="D286" s="261" t="s">
        <v>1959</v>
      </c>
      <c r="E286" s="107" t="s">
        <v>1955</v>
      </c>
      <c r="F286" s="107" t="s">
        <v>1943</v>
      </c>
      <c r="G286" s="108" t="s">
        <v>1960</v>
      </c>
      <c r="H286" s="262"/>
      <c r="I286" s="263" t="s">
        <v>1959</v>
      </c>
      <c r="J286" s="263"/>
      <c r="K286" s="263"/>
      <c r="L286" s="264"/>
      <c r="M286" s="265"/>
      <c r="N286" s="265"/>
      <c r="O286" s="265"/>
      <c r="P286" s="265"/>
      <c r="Q286" s="266"/>
      <c r="R286" s="225"/>
      <c r="S286" s="225"/>
      <c r="T286" s="225"/>
      <c r="U286" s="225"/>
      <c r="V286" s="225"/>
      <c r="W286" s="225"/>
      <c r="X286" s="106" t="s">
        <v>1697</v>
      </c>
      <c r="Y286" s="267"/>
      <c r="Z286" s="267"/>
      <c r="AA286" s="268"/>
      <c r="AB286" s="106" t="n">
        <f aca="false">FALSE()</f>
        <v>0</v>
      </c>
      <c r="AC286" s="106"/>
      <c r="AD286" s="106"/>
      <c r="AE286" s="269"/>
      <c r="AF286" s="233"/>
      <c r="AG286" s="233"/>
      <c r="AH286" s="233"/>
      <c r="AI286" s="270"/>
      <c r="AJ286" s="270"/>
      <c r="AK286" s="271"/>
      <c r="AL286" s="271"/>
      <c r="AM286" s="271"/>
      <c r="AN286" s="271"/>
      <c r="AO286" s="271"/>
      <c r="AP286" s="271"/>
      <c r="AQ286" s="271"/>
      <c r="AR286" s="271"/>
      <c r="AS286" s="292" t="s">
        <v>1959</v>
      </c>
      <c r="AT286" s="139"/>
      <c r="AU286" s="139"/>
      <c r="AV286" s="139"/>
      <c r="AW286" s="139"/>
      <c r="AX286" s="139"/>
      <c r="AY286" s="139"/>
      <c r="AZ286" s="139"/>
      <c r="BA286" s="198"/>
      <c r="BB286" s="139"/>
      <c r="BC286" s="281" t="s">
        <v>1961</v>
      </c>
      <c r="BD286" s="293"/>
    </row>
    <row r="287" s="231" customFormat="true" ht="12.95" hidden="true" customHeight="true" outlineLevel="0" collapsed="false">
      <c r="A287" s="291" t="s">
        <v>1962</v>
      </c>
      <c r="B287" s="105" t="n">
        <v>33</v>
      </c>
      <c r="C287" s="105"/>
      <c r="D287" s="261" t="s">
        <v>1963</v>
      </c>
      <c r="E287" s="107" t="s">
        <v>1938</v>
      </c>
      <c r="F287" s="107" t="s">
        <v>1920</v>
      </c>
      <c r="G287" s="108" t="s">
        <v>1964</v>
      </c>
      <c r="H287" s="262"/>
      <c r="I287" s="263" t="s">
        <v>1963</v>
      </c>
      <c r="J287" s="263"/>
      <c r="K287" s="263"/>
      <c r="L287" s="264"/>
      <c r="M287" s="265"/>
      <c r="N287" s="265"/>
      <c r="O287" s="265"/>
      <c r="P287" s="265"/>
      <c r="Q287" s="266"/>
      <c r="R287" s="225"/>
      <c r="S287" s="225"/>
      <c r="T287" s="225"/>
      <c r="U287" s="225"/>
      <c r="V287" s="225"/>
      <c r="W287" s="225"/>
      <c r="X287" s="106" t="s">
        <v>1697</v>
      </c>
      <c r="Y287" s="267"/>
      <c r="Z287" s="267"/>
      <c r="AA287" s="268"/>
      <c r="AB287" s="106" t="n">
        <f aca="false">FALSE()</f>
        <v>0</v>
      </c>
      <c r="AC287" s="106"/>
      <c r="AD287" s="106"/>
      <c r="AE287" s="269"/>
      <c r="AF287" s="233"/>
      <c r="AG287" s="233"/>
      <c r="AH287" s="233"/>
      <c r="AI287" s="270"/>
      <c r="AJ287" s="270"/>
      <c r="AK287" s="271"/>
      <c r="AL287" s="271"/>
      <c r="AM287" s="271"/>
      <c r="AN287" s="271"/>
      <c r="AO287" s="271"/>
      <c r="AP287" s="271"/>
      <c r="AQ287" s="271"/>
      <c r="AR287" s="271"/>
      <c r="AS287" s="292" t="s">
        <v>1963</v>
      </c>
      <c r="AT287" s="139"/>
      <c r="AU287" s="139"/>
      <c r="AV287" s="139"/>
      <c r="AW287" s="139"/>
      <c r="AX287" s="139"/>
      <c r="AY287" s="139"/>
      <c r="AZ287" s="139"/>
      <c r="BA287" s="198"/>
      <c r="BB287" s="139"/>
      <c r="BC287" s="281" t="s">
        <v>1965</v>
      </c>
      <c r="BD287" s="293"/>
    </row>
    <row r="288" s="231" customFormat="true" ht="12.95" hidden="true" customHeight="true" outlineLevel="0" collapsed="false">
      <c r="A288" s="291" t="s">
        <v>1966</v>
      </c>
      <c r="B288" s="105" t="n">
        <v>35</v>
      </c>
      <c r="C288" s="105"/>
      <c r="D288" s="261" t="s">
        <v>1967</v>
      </c>
      <c r="E288" s="107" t="s">
        <v>1968</v>
      </c>
      <c r="F288" s="107" t="s">
        <v>1925</v>
      </c>
      <c r="G288" s="108" t="s">
        <v>1969</v>
      </c>
      <c r="H288" s="262"/>
      <c r="I288" s="263" t="s">
        <v>1967</v>
      </c>
      <c r="J288" s="263"/>
      <c r="K288" s="263"/>
      <c r="L288" s="264"/>
      <c r="M288" s="265"/>
      <c r="N288" s="265"/>
      <c r="O288" s="265"/>
      <c r="P288" s="265"/>
      <c r="Q288" s="266"/>
      <c r="R288" s="225"/>
      <c r="S288" s="225"/>
      <c r="T288" s="225"/>
      <c r="U288" s="225"/>
      <c r="V288" s="225"/>
      <c r="W288" s="225"/>
      <c r="X288" s="106" t="s">
        <v>1697</v>
      </c>
      <c r="Y288" s="267"/>
      <c r="Z288" s="267"/>
      <c r="AA288" s="268"/>
      <c r="AB288" s="106" t="n">
        <f aca="false">FALSE()</f>
        <v>0</v>
      </c>
      <c r="AC288" s="106"/>
      <c r="AD288" s="106"/>
      <c r="AE288" s="269"/>
      <c r="AF288" s="233"/>
      <c r="AG288" s="233"/>
      <c r="AH288" s="233"/>
      <c r="AI288" s="270"/>
      <c r="AJ288" s="270"/>
      <c r="AK288" s="271"/>
      <c r="AL288" s="271"/>
      <c r="AM288" s="271"/>
      <c r="AN288" s="271"/>
      <c r="AO288" s="271"/>
      <c r="AP288" s="271"/>
      <c r="AQ288" s="271"/>
      <c r="AR288" s="271"/>
      <c r="AS288" s="292" t="s">
        <v>1967</v>
      </c>
      <c r="AT288" s="139"/>
      <c r="AU288" s="139"/>
      <c r="AV288" s="139"/>
      <c r="AW288" s="139"/>
      <c r="AX288" s="139"/>
      <c r="AY288" s="139"/>
      <c r="AZ288" s="139"/>
      <c r="BA288" s="198"/>
      <c r="BB288" s="139"/>
      <c r="BC288" s="282" t="s">
        <v>1970</v>
      </c>
      <c r="BD288" s="293"/>
    </row>
    <row r="289" s="231" customFormat="true" ht="12.95" hidden="true" customHeight="true" outlineLevel="0" collapsed="false">
      <c r="A289" s="228"/>
      <c r="B289" s="132"/>
      <c r="C289" s="132"/>
      <c r="D289" s="229" t="s">
        <v>1971</v>
      </c>
      <c r="E289" s="134" t="s">
        <v>1773</v>
      </c>
      <c r="F289" s="134" t="s">
        <v>1972</v>
      </c>
      <c r="G289" s="108" t="s">
        <v>1973</v>
      </c>
      <c r="H289" s="262"/>
      <c r="I289" s="263" t="s">
        <v>1971</v>
      </c>
      <c r="J289" s="263"/>
      <c r="K289" s="263"/>
      <c r="L289" s="264"/>
      <c r="M289" s="265"/>
      <c r="N289" s="265"/>
      <c r="O289" s="265"/>
      <c r="P289" s="265"/>
      <c r="Q289" s="266"/>
      <c r="R289" s="225"/>
      <c r="S289" s="225"/>
      <c r="T289" s="225"/>
      <c r="U289" s="225"/>
      <c r="V289" s="225"/>
      <c r="W289" s="225"/>
      <c r="X289" s="106"/>
      <c r="Y289" s="267"/>
      <c r="Z289" s="267"/>
      <c r="AA289" s="268"/>
      <c r="AB289" s="106" t="n">
        <f aca="false">FALSE()</f>
        <v>0</v>
      </c>
      <c r="AC289" s="106"/>
      <c r="AD289" s="106"/>
      <c r="AE289" s="269"/>
      <c r="AF289" s="233"/>
      <c r="AG289" s="233"/>
      <c r="AH289" s="233"/>
      <c r="AI289" s="270"/>
      <c r="AJ289" s="270"/>
      <c r="AK289" s="271"/>
      <c r="AL289" s="271"/>
      <c r="AM289" s="271"/>
      <c r="AN289" s="271"/>
      <c r="AO289" s="271"/>
      <c r="AP289" s="271"/>
      <c r="AQ289" s="271"/>
      <c r="AR289" s="271"/>
      <c r="AS289" s="292" t="s">
        <v>1971</v>
      </c>
      <c r="AT289" s="139"/>
      <c r="AU289" s="139"/>
      <c r="AV289" s="139"/>
      <c r="AW289" s="139"/>
      <c r="AX289" s="139"/>
      <c r="AY289" s="139" t="n">
        <v>453</v>
      </c>
      <c r="AZ289" s="139"/>
      <c r="BA289" s="198"/>
      <c r="BB289" s="139"/>
      <c r="BC289" s="281" t="s">
        <v>1974</v>
      </c>
      <c r="BD289" s="294"/>
    </row>
    <row r="290" s="231" customFormat="true" ht="12.95" hidden="true" customHeight="true" outlineLevel="0" collapsed="false">
      <c r="A290" s="228"/>
      <c r="B290" s="132"/>
      <c r="C290" s="132"/>
      <c r="D290" s="229" t="s">
        <v>1975</v>
      </c>
      <c r="E290" s="134" t="s">
        <v>1780</v>
      </c>
      <c r="F290" s="134" t="s">
        <v>1976</v>
      </c>
      <c r="G290" s="108" t="s">
        <v>1977</v>
      </c>
      <c r="H290" s="262"/>
      <c r="I290" s="263" t="s">
        <v>1975</v>
      </c>
      <c r="J290" s="263"/>
      <c r="K290" s="263"/>
      <c r="L290" s="264"/>
      <c r="M290" s="265"/>
      <c r="N290" s="265"/>
      <c r="O290" s="265"/>
      <c r="P290" s="265"/>
      <c r="Q290" s="266"/>
      <c r="R290" s="225"/>
      <c r="S290" s="225"/>
      <c r="T290" s="225"/>
      <c r="U290" s="225"/>
      <c r="V290" s="225"/>
      <c r="W290" s="225"/>
      <c r="X290" s="106"/>
      <c r="Y290" s="267"/>
      <c r="Z290" s="267"/>
      <c r="AA290" s="268"/>
      <c r="AB290" s="106" t="n">
        <f aca="false">FALSE()</f>
        <v>0</v>
      </c>
      <c r="AC290" s="106"/>
      <c r="AD290" s="106"/>
      <c r="AE290" s="295"/>
      <c r="AF290" s="296"/>
      <c r="AG290" s="296"/>
      <c r="AH290" s="296"/>
      <c r="AI290" s="297"/>
      <c r="AJ290" s="270"/>
      <c r="AK290" s="271"/>
      <c r="AL290" s="271"/>
      <c r="AM290" s="271"/>
      <c r="AN290" s="271"/>
      <c r="AO290" s="271"/>
      <c r="AP290" s="271"/>
      <c r="AQ290" s="271"/>
      <c r="AR290" s="271"/>
      <c r="AS290" s="292" t="s">
        <v>1975</v>
      </c>
      <c r="AT290" s="139"/>
      <c r="AU290" s="139"/>
      <c r="AV290" s="139"/>
      <c r="AW290" s="139"/>
      <c r="AX290" s="139"/>
      <c r="AY290" s="139"/>
      <c r="AZ290" s="139" t="n">
        <v>49.9</v>
      </c>
      <c r="BA290" s="198"/>
      <c r="BB290" s="161"/>
      <c r="BC290" s="281" t="s">
        <v>1978</v>
      </c>
      <c r="BD290" s="294"/>
    </row>
    <row r="291" s="257" customFormat="true" ht="18" hidden="true" customHeight="true" outlineLevel="0" collapsed="false">
      <c r="A291" s="247" t="s">
        <v>1979</v>
      </c>
      <c r="B291" s="200"/>
      <c r="C291" s="200"/>
      <c r="D291" s="248" t="s">
        <v>1979</v>
      </c>
      <c r="E291" s="249"/>
      <c r="F291" s="249"/>
      <c r="G291" s="249"/>
      <c r="H291" s="250"/>
      <c r="I291" s="250"/>
      <c r="J291" s="250"/>
      <c r="K291" s="250"/>
      <c r="L291" s="250"/>
      <c r="M291" s="249"/>
      <c r="N291" s="249"/>
      <c r="O291" s="249"/>
      <c r="P291" s="249"/>
      <c r="Q291" s="249"/>
      <c r="R291" s="249"/>
      <c r="S291" s="249"/>
      <c r="T291" s="249"/>
      <c r="U291" s="249"/>
      <c r="V291" s="249"/>
      <c r="W291" s="249"/>
      <c r="X291" s="249"/>
      <c r="Y291" s="251"/>
      <c r="Z291" s="251"/>
      <c r="AA291" s="252"/>
      <c r="AB291" s="252"/>
      <c r="AC291" s="252"/>
      <c r="AD291" s="252"/>
      <c r="AE291" s="252"/>
      <c r="AF291" s="252"/>
      <c r="AG291" s="252"/>
      <c r="AH291" s="252"/>
      <c r="AI291" s="252"/>
      <c r="AJ291" s="252"/>
      <c r="AK291" s="252"/>
      <c r="AL291" s="252"/>
      <c r="AM291" s="252"/>
      <c r="AN291" s="252"/>
      <c r="AO291" s="252"/>
      <c r="AP291" s="252"/>
      <c r="AQ291" s="252"/>
      <c r="AR291" s="252"/>
      <c r="AS291" s="253"/>
      <c r="AT291" s="258"/>
      <c r="AU291" s="255"/>
      <c r="AV291" s="255"/>
      <c r="AW291" s="255"/>
      <c r="AX291" s="255"/>
      <c r="AY291" s="255"/>
      <c r="AZ291" s="255"/>
      <c r="BA291" s="255"/>
      <c r="BB291" s="101" t="s">
        <v>1980</v>
      </c>
      <c r="BC291" s="255"/>
      <c r="BD291" s="259"/>
    </row>
    <row r="292" s="231" customFormat="true" ht="12.95" hidden="true" customHeight="true" outlineLevel="0" collapsed="false">
      <c r="A292" s="260" t="s">
        <v>1981</v>
      </c>
      <c r="B292" s="105" t="n">
        <v>41</v>
      </c>
      <c r="C292" s="105"/>
      <c r="D292" s="261" t="s">
        <v>1982</v>
      </c>
      <c r="E292" s="107" t="s">
        <v>1635</v>
      </c>
      <c r="F292" s="107" t="s">
        <v>1983</v>
      </c>
      <c r="G292" s="108" t="s">
        <v>1984</v>
      </c>
      <c r="H292" s="262"/>
      <c r="I292" s="263" t="s">
        <v>1982</v>
      </c>
      <c r="J292" s="263"/>
      <c r="K292" s="263"/>
      <c r="L292" s="264"/>
      <c r="M292" s="265"/>
      <c r="N292" s="265"/>
      <c r="O292" s="265"/>
      <c r="P292" s="265"/>
      <c r="Q292" s="266"/>
      <c r="R292" s="225"/>
      <c r="S292" s="225"/>
      <c r="T292" s="225"/>
      <c r="U292" s="225"/>
      <c r="V292" s="225"/>
      <c r="W292" s="225"/>
      <c r="X292" s="106" t="s">
        <v>1985</v>
      </c>
      <c r="Y292" s="267"/>
      <c r="Z292" s="267"/>
      <c r="AA292" s="268"/>
      <c r="AB292" s="106" t="n">
        <f aca="false">FALSE()</f>
        <v>0</v>
      </c>
      <c r="AC292" s="106"/>
      <c r="AD292" s="106"/>
      <c r="AE292" s="277"/>
      <c r="AF292" s="278"/>
      <c r="AG292" s="278"/>
      <c r="AH292" s="278"/>
      <c r="AI292" s="279"/>
      <c r="AJ292" s="270"/>
      <c r="AK292" s="271"/>
      <c r="AL292" s="271"/>
      <c r="AM292" s="271"/>
      <c r="AN292" s="271"/>
      <c r="AO292" s="271"/>
      <c r="AP292" s="271"/>
      <c r="AQ292" s="271"/>
      <c r="AR292" s="271"/>
      <c r="AS292" s="274" t="s">
        <v>1982</v>
      </c>
      <c r="AT292" s="139"/>
      <c r="AU292" s="139"/>
      <c r="AV292" s="139"/>
      <c r="AW292" s="139"/>
      <c r="AX292" s="139"/>
      <c r="AY292" s="139"/>
      <c r="AZ292" s="139"/>
      <c r="BA292" s="198"/>
      <c r="BB292" s="211"/>
      <c r="BC292" s="298" t="s">
        <v>1986</v>
      </c>
      <c r="BD292" s="299" t="s">
        <v>1987</v>
      </c>
    </row>
    <row r="293" s="231" customFormat="true" ht="12.95" hidden="true" customHeight="true" outlineLevel="0" collapsed="false">
      <c r="A293" s="260" t="s">
        <v>1988</v>
      </c>
      <c r="B293" s="105" t="n">
        <v>39</v>
      </c>
      <c r="C293" s="105"/>
      <c r="D293" s="261" t="s">
        <v>1989</v>
      </c>
      <c r="E293" s="107" t="s">
        <v>1643</v>
      </c>
      <c r="F293" s="107" t="s">
        <v>1990</v>
      </c>
      <c r="G293" s="108" t="s">
        <v>1991</v>
      </c>
      <c r="H293" s="262"/>
      <c r="I293" s="263" t="s">
        <v>1989</v>
      </c>
      <c r="J293" s="263"/>
      <c r="K293" s="263"/>
      <c r="L293" s="264"/>
      <c r="M293" s="265"/>
      <c r="N293" s="265"/>
      <c r="O293" s="265"/>
      <c r="P293" s="265"/>
      <c r="Q293" s="266"/>
      <c r="R293" s="225"/>
      <c r="S293" s="225"/>
      <c r="T293" s="225"/>
      <c r="U293" s="225"/>
      <c r="V293" s="225"/>
      <c r="W293" s="225"/>
      <c r="X293" s="106" t="s">
        <v>1985</v>
      </c>
      <c r="Y293" s="267"/>
      <c r="Z293" s="267"/>
      <c r="AA293" s="268"/>
      <c r="AB293" s="106" t="n">
        <f aca="false">FALSE()</f>
        <v>0</v>
      </c>
      <c r="AC293" s="106"/>
      <c r="AD293" s="106"/>
      <c r="AE293" s="269"/>
      <c r="AF293" s="233"/>
      <c r="AG293" s="233"/>
      <c r="AH293" s="233"/>
      <c r="AI293" s="270"/>
      <c r="AJ293" s="270"/>
      <c r="AK293" s="271"/>
      <c r="AL293" s="271"/>
      <c r="AM293" s="271"/>
      <c r="AN293" s="271"/>
      <c r="AO293" s="271"/>
      <c r="AP293" s="271"/>
      <c r="AQ293" s="271"/>
      <c r="AR293" s="271"/>
      <c r="AS293" s="274" t="s">
        <v>1989</v>
      </c>
      <c r="AT293" s="139"/>
      <c r="AU293" s="139"/>
      <c r="AV293" s="139"/>
      <c r="AW293" s="139"/>
      <c r="AX293" s="139"/>
      <c r="AY293" s="139"/>
      <c r="AZ293" s="139"/>
      <c r="BA293" s="198"/>
      <c r="BB293" s="139"/>
      <c r="BC293" s="281" t="s">
        <v>1992</v>
      </c>
      <c r="BD293" s="299"/>
    </row>
    <row r="294" s="231" customFormat="true" ht="12.95" hidden="true" customHeight="true" outlineLevel="0" collapsed="false">
      <c r="A294" s="260" t="s">
        <v>1993</v>
      </c>
      <c r="B294" s="105" t="n">
        <v>47</v>
      </c>
      <c r="C294" s="105"/>
      <c r="D294" s="261" t="s">
        <v>1994</v>
      </c>
      <c r="E294" s="107" t="s">
        <v>1681</v>
      </c>
      <c r="F294" s="107" t="s">
        <v>1731</v>
      </c>
      <c r="G294" s="108" t="s">
        <v>1995</v>
      </c>
      <c r="H294" s="262"/>
      <c r="I294" s="263" t="s">
        <v>1994</v>
      </c>
      <c r="J294" s="263"/>
      <c r="K294" s="263"/>
      <c r="L294" s="264"/>
      <c r="M294" s="265"/>
      <c r="N294" s="265"/>
      <c r="O294" s="265"/>
      <c r="P294" s="265"/>
      <c r="Q294" s="266"/>
      <c r="R294" s="225"/>
      <c r="S294" s="225"/>
      <c r="T294" s="225"/>
      <c r="U294" s="225"/>
      <c r="V294" s="225"/>
      <c r="W294" s="225"/>
      <c r="X294" s="106" t="s">
        <v>1985</v>
      </c>
      <c r="Y294" s="267"/>
      <c r="Z294" s="267"/>
      <c r="AA294" s="268"/>
      <c r="AB294" s="106" t="n">
        <f aca="false">FALSE()</f>
        <v>0</v>
      </c>
      <c r="AC294" s="106"/>
      <c r="AD294" s="106"/>
      <c r="AE294" s="269"/>
      <c r="AF294" s="233"/>
      <c r="AG294" s="233"/>
      <c r="AH294" s="233"/>
      <c r="AI294" s="270"/>
      <c r="AJ294" s="270"/>
      <c r="AK294" s="271"/>
      <c r="AL294" s="271"/>
      <c r="AM294" s="271"/>
      <c r="AN294" s="271"/>
      <c r="AO294" s="271"/>
      <c r="AP294" s="271"/>
      <c r="AQ294" s="271"/>
      <c r="AR294" s="271"/>
      <c r="AS294" s="274" t="s">
        <v>1994</v>
      </c>
      <c r="AT294" s="139"/>
      <c r="AU294" s="139"/>
      <c r="AV294" s="139"/>
      <c r="AW294" s="139"/>
      <c r="AX294" s="139"/>
      <c r="AY294" s="139"/>
      <c r="AZ294" s="139"/>
      <c r="BA294" s="198"/>
      <c r="BB294" s="139"/>
      <c r="BC294" s="281" t="s">
        <v>1996</v>
      </c>
      <c r="BD294" s="299"/>
    </row>
    <row r="295" s="231" customFormat="true" ht="12.95" hidden="true" customHeight="true" outlineLevel="0" collapsed="false">
      <c r="A295" s="260" t="s">
        <v>1997</v>
      </c>
      <c r="B295" s="105" t="n">
        <v>45</v>
      </c>
      <c r="C295" s="105"/>
      <c r="D295" s="261" t="s">
        <v>1998</v>
      </c>
      <c r="E295" s="107" t="s">
        <v>1658</v>
      </c>
      <c r="F295" s="107" t="s">
        <v>1999</v>
      </c>
      <c r="G295" s="108" t="s">
        <v>2000</v>
      </c>
      <c r="H295" s="262"/>
      <c r="I295" s="263" t="s">
        <v>1998</v>
      </c>
      <c r="J295" s="263"/>
      <c r="K295" s="263"/>
      <c r="L295" s="264"/>
      <c r="M295" s="265"/>
      <c r="N295" s="265"/>
      <c r="O295" s="265"/>
      <c r="P295" s="265"/>
      <c r="Q295" s="266"/>
      <c r="R295" s="225"/>
      <c r="S295" s="225"/>
      <c r="T295" s="225"/>
      <c r="U295" s="225"/>
      <c r="V295" s="225"/>
      <c r="W295" s="225"/>
      <c r="X295" s="106" t="s">
        <v>1985</v>
      </c>
      <c r="Y295" s="267"/>
      <c r="Z295" s="267"/>
      <c r="AA295" s="268"/>
      <c r="AB295" s="106" t="n">
        <f aca="false">FALSE()</f>
        <v>0</v>
      </c>
      <c r="AC295" s="106"/>
      <c r="AD295" s="106"/>
      <c r="AE295" s="269"/>
      <c r="AF295" s="233"/>
      <c r="AG295" s="233"/>
      <c r="AH295" s="233"/>
      <c r="AI295" s="270"/>
      <c r="AJ295" s="270"/>
      <c r="AK295" s="271"/>
      <c r="AL295" s="271"/>
      <c r="AM295" s="271"/>
      <c r="AN295" s="271"/>
      <c r="AO295" s="271"/>
      <c r="AP295" s="271"/>
      <c r="AQ295" s="271"/>
      <c r="AR295" s="271"/>
      <c r="AS295" s="274" t="s">
        <v>1998</v>
      </c>
      <c r="AT295" s="139"/>
      <c r="AU295" s="139"/>
      <c r="AV295" s="139"/>
      <c r="AW295" s="139"/>
      <c r="AX295" s="139"/>
      <c r="AY295" s="139"/>
      <c r="AZ295" s="139"/>
      <c r="BA295" s="198"/>
      <c r="BB295" s="139"/>
      <c r="BC295" s="281" t="s">
        <v>2001</v>
      </c>
      <c r="BD295" s="299"/>
    </row>
    <row r="296" s="231" customFormat="true" ht="12.95" hidden="true" customHeight="true" outlineLevel="0" collapsed="false">
      <c r="A296" s="260" t="s">
        <v>2002</v>
      </c>
      <c r="B296" s="105" t="n">
        <v>53</v>
      </c>
      <c r="C296" s="105"/>
      <c r="D296" s="261" t="s">
        <v>2003</v>
      </c>
      <c r="E296" s="107" t="s">
        <v>538</v>
      </c>
      <c r="F296" s="107" t="s">
        <v>2004</v>
      </c>
      <c r="G296" s="108" t="s">
        <v>2005</v>
      </c>
      <c r="H296" s="262"/>
      <c r="I296" s="263" t="s">
        <v>2003</v>
      </c>
      <c r="J296" s="263"/>
      <c r="K296" s="263"/>
      <c r="L296" s="264"/>
      <c r="M296" s="265"/>
      <c r="N296" s="265"/>
      <c r="O296" s="265"/>
      <c r="P296" s="265"/>
      <c r="Q296" s="266"/>
      <c r="R296" s="225"/>
      <c r="S296" s="225"/>
      <c r="T296" s="225"/>
      <c r="U296" s="225"/>
      <c r="V296" s="225"/>
      <c r="W296" s="225"/>
      <c r="X296" s="106" t="s">
        <v>1985</v>
      </c>
      <c r="Y296" s="267"/>
      <c r="Z296" s="267"/>
      <c r="AA296" s="268"/>
      <c r="AB296" s="106" t="n">
        <f aca="false">FALSE()</f>
        <v>0</v>
      </c>
      <c r="AC296" s="106"/>
      <c r="AD296" s="106"/>
      <c r="AE296" s="269"/>
      <c r="AF296" s="233"/>
      <c r="AG296" s="233"/>
      <c r="AH296" s="233"/>
      <c r="AI296" s="270"/>
      <c r="AJ296" s="270"/>
      <c r="AK296" s="271"/>
      <c r="AL296" s="271"/>
      <c r="AM296" s="271"/>
      <c r="AN296" s="271"/>
      <c r="AO296" s="271"/>
      <c r="AP296" s="271"/>
      <c r="AQ296" s="271"/>
      <c r="AR296" s="271"/>
      <c r="AS296" s="274" t="s">
        <v>2003</v>
      </c>
      <c r="AT296" s="139"/>
      <c r="AU296" s="139"/>
      <c r="AV296" s="139"/>
      <c r="AW296" s="139"/>
      <c r="AX296" s="139"/>
      <c r="AY296" s="139"/>
      <c r="AZ296" s="139"/>
      <c r="BA296" s="198"/>
      <c r="BB296" s="139"/>
      <c r="BC296" s="281" t="s">
        <v>2006</v>
      </c>
      <c r="BD296" s="299"/>
    </row>
    <row r="297" s="231" customFormat="true" ht="12.95" hidden="true" customHeight="true" outlineLevel="0" collapsed="false">
      <c r="A297" s="260" t="s">
        <v>2007</v>
      </c>
      <c r="B297" s="105" t="n">
        <v>51</v>
      </c>
      <c r="C297" s="105"/>
      <c r="D297" s="261" t="s">
        <v>2008</v>
      </c>
      <c r="E297" s="107" t="s">
        <v>557</v>
      </c>
      <c r="F297" s="107" t="s">
        <v>2009</v>
      </c>
      <c r="G297" s="108" t="s">
        <v>2010</v>
      </c>
      <c r="H297" s="262"/>
      <c r="I297" s="263" t="s">
        <v>2008</v>
      </c>
      <c r="J297" s="263"/>
      <c r="K297" s="263"/>
      <c r="L297" s="264"/>
      <c r="M297" s="265"/>
      <c r="N297" s="265"/>
      <c r="O297" s="265"/>
      <c r="P297" s="265"/>
      <c r="Q297" s="266"/>
      <c r="R297" s="225"/>
      <c r="S297" s="225"/>
      <c r="T297" s="225"/>
      <c r="U297" s="225"/>
      <c r="V297" s="225"/>
      <c r="W297" s="225"/>
      <c r="X297" s="106" t="s">
        <v>1985</v>
      </c>
      <c r="Y297" s="267"/>
      <c r="Z297" s="267"/>
      <c r="AA297" s="268"/>
      <c r="AB297" s="106" t="n">
        <f aca="false">FALSE()</f>
        <v>0</v>
      </c>
      <c r="AC297" s="106"/>
      <c r="AD297" s="106"/>
      <c r="AE297" s="269"/>
      <c r="AF297" s="233"/>
      <c r="AG297" s="233"/>
      <c r="AH297" s="233"/>
      <c r="AI297" s="270"/>
      <c r="AJ297" s="270"/>
      <c r="AK297" s="271"/>
      <c r="AL297" s="271"/>
      <c r="AM297" s="271"/>
      <c r="AN297" s="271"/>
      <c r="AO297" s="271"/>
      <c r="AP297" s="271"/>
      <c r="AQ297" s="271"/>
      <c r="AR297" s="271"/>
      <c r="AS297" s="274" t="s">
        <v>2008</v>
      </c>
      <c r="AT297" s="139"/>
      <c r="AU297" s="139"/>
      <c r="AV297" s="139"/>
      <c r="AW297" s="139"/>
      <c r="AX297" s="139"/>
      <c r="AY297" s="139"/>
      <c r="AZ297" s="139"/>
      <c r="BA297" s="198"/>
      <c r="BB297" s="139"/>
      <c r="BC297" s="281" t="s">
        <v>2011</v>
      </c>
      <c r="BD297" s="299"/>
    </row>
    <row r="298" s="231" customFormat="true" ht="12.95" hidden="true" customHeight="true" outlineLevel="0" collapsed="false">
      <c r="A298" s="260" t="s">
        <v>2012</v>
      </c>
      <c r="B298" s="105" t="n">
        <v>59</v>
      </c>
      <c r="C298" s="105"/>
      <c r="D298" s="261" t="s">
        <v>2013</v>
      </c>
      <c r="E298" s="107" t="s">
        <v>2014</v>
      </c>
      <c r="F298" s="107" t="s">
        <v>2015</v>
      </c>
      <c r="G298" s="108" t="s">
        <v>2016</v>
      </c>
      <c r="H298" s="262"/>
      <c r="I298" s="263" t="s">
        <v>2013</v>
      </c>
      <c r="J298" s="263"/>
      <c r="K298" s="263"/>
      <c r="L298" s="264"/>
      <c r="M298" s="265"/>
      <c r="N298" s="265"/>
      <c r="O298" s="265"/>
      <c r="P298" s="265"/>
      <c r="Q298" s="266"/>
      <c r="R298" s="225"/>
      <c r="S298" s="225"/>
      <c r="T298" s="225"/>
      <c r="U298" s="225"/>
      <c r="V298" s="225"/>
      <c r="W298" s="225"/>
      <c r="X298" s="106" t="s">
        <v>1985</v>
      </c>
      <c r="Y298" s="267"/>
      <c r="Z298" s="267"/>
      <c r="AA298" s="268"/>
      <c r="AB298" s="106" t="n">
        <f aca="false">FALSE()</f>
        <v>0</v>
      </c>
      <c r="AC298" s="106"/>
      <c r="AD298" s="106"/>
      <c r="AE298" s="269"/>
      <c r="AF298" s="233"/>
      <c r="AG298" s="233"/>
      <c r="AH298" s="233"/>
      <c r="AI298" s="270"/>
      <c r="AJ298" s="270"/>
      <c r="AK298" s="271"/>
      <c r="AL298" s="271"/>
      <c r="AM298" s="271"/>
      <c r="AN298" s="271"/>
      <c r="AO298" s="271"/>
      <c r="AP298" s="271"/>
      <c r="AQ298" s="271"/>
      <c r="AR298" s="271"/>
      <c r="AS298" s="274" t="s">
        <v>2013</v>
      </c>
      <c r="AT298" s="139"/>
      <c r="AU298" s="139"/>
      <c r="AV298" s="139"/>
      <c r="AW298" s="139"/>
      <c r="AX298" s="139"/>
      <c r="AY298" s="139"/>
      <c r="AZ298" s="139"/>
      <c r="BA298" s="198"/>
      <c r="BB298" s="139"/>
      <c r="BC298" s="281" t="s">
        <v>2017</v>
      </c>
      <c r="BD298" s="299"/>
    </row>
    <row r="299" s="231" customFormat="true" ht="12.95" hidden="true" customHeight="true" outlineLevel="0" collapsed="false">
      <c r="A299" s="260" t="s">
        <v>2018</v>
      </c>
      <c r="B299" s="105" t="n">
        <v>57</v>
      </c>
      <c r="C299" s="105"/>
      <c r="D299" s="261" t="s">
        <v>2019</v>
      </c>
      <c r="E299" s="107" t="s">
        <v>1288</v>
      </c>
      <c r="F299" s="107" t="s">
        <v>2020</v>
      </c>
      <c r="G299" s="108" t="s">
        <v>2021</v>
      </c>
      <c r="H299" s="262"/>
      <c r="I299" s="263" t="s">
        <v>2019</v>
      </c>
      <c r="J299" s="263"/>
      <c r="K299" s="263"/>
      <c r="L299" s="264"/>
      <c r="M299" s="265"/>
      <c r="N299" s="265"/>
      <c r="O299" s="265"/>
      <c r="P299" s="265"/>
      <c r="Q299" s="266"/>
      <c r="R299" s="225"/>
      <c r="S299" s="225"/>
      <c r="T299" s="225"/>
      <c r="U299" s="225"/>
      <c r="V299" s="225"/>
      <c r="W299" s="225"/>
      <c r="X299" s="106" t="s">
        <v>1985</v>
      </c>
      <c r="Y299" s="267"/>
      <c r="Z299" s="267"/>
      <c r="AA299" s="268"/>
      <c r="AB299" s="106" t="n">
        <f aca="false">FALSE()</f>
        <v>0</v>
      </c>
      <c r="AC299" s="106"/>
      <c r="AD299" s="106"/>
      <c r="AE299" s="269"/>
      <c r="AF299" s="233"/>
      <c r="AG299" s="233"/>
      <c r="AH299" s="233"/>
      <c r="AI299" s="270"/>
      <c r="AJ299" s="270"/>
      <c r="AK299" s="271"/>
      <c r="AL299" s="271"/>
      <c r="AM299" s="271"/>
      <c r="AN299" s="271"/>
      <c r="AO299" s="271"/>
      <c r="AP299" s="271"/>
      <c r="AQ299" s="271"/>
      <c r="AR299" s="271"/>
      <c r="AS299" s="274" t="s">
        <v>2019</v>
      </c>
      <c r="AT299" s="139"/>
      <c r="AU299" s="139"/>
      <c r="AV299" s="139"/>
      <c r="AW299" s="139"/>
      <c r="AX299" s="139"/>
      <c r="AY299" s="139"/>
      <c r="AZ299" s="139"/>
      <c r="BA299" s="198"/>
      <c r="BB299" s="139"/>
      <c r="BC299" s="281" t="s">
        <v>2022</v>
      </c>
      <c r="BD299" s="299"/>
    </row>
    <row r="300" s="231" customFormat="true" ht="12.95" hidden="true" customHeight="true" outlineLevel="0" collapsed="false">
      <c r="A300" s="228"/>
      <c r="B300" s="132"/>
      <c r="C300" s="132"/>
      <c r="D300" s="229" t="s">
        <v>2023</v>
      </c>
      <c r="E300" s="107" t="s">
        <v>1436</v>
      </c>
      <c r="F300" s="107" t="s">
        <v>2024</v>
      </c>
      <c r="G300" s="108" t="s">
        <v>2025</v>
      </c>
      <c r="H300" s="262"/>
      <c r="I300" s="263" t="s">
        <v>2023</v>
      </c>
      <c r="J300" s="263"/>
      <c r="K300" s="263"/>
      <c r="L300" s="264"/>
      <c r="M300" s="265"/>
      <c r="N300" s="265"/>
      <c r="O300" s="265"/>
      <c r="P300" s="265"/>
      <c r="Q300" s="266"/>
      <c r="R300" s="225"/>
      <c r="S300" s="225"/>
      <c r="T300" s="225"/>
      <c r="U300" s="225"/>
      <c r="V300" s="225"/>
      <c r="W300" s="225"/>
      <c r="X300" s="106"/>
      <c r="Y300" s="267"/>
      <c r="Z300" s="267"/>
      <c r="AA300" s="268"/>
      <c r="AB300" s="106" t="n">
        <f aca="false">FALSE()</f>
        <v>0</v>
      </c>
      <c r="AC300" s="106"/>
      <c r="AD300" s="106"/>
      <c r="AE300" s="269"/>
      <c r="AF300" s="233"/>
      <c r="AG300" s="233"/>
      <c r="AH300" s="233"/>
      <c r="AI300" s="270"/>
      <c r="AJ300" s="270"/>
      <c r="AK300" s="271"/>
      <c r="AL300" s="271"/>
      <c r="AM300" s="271"/>
      <c r="AN300" s="271"/>
      <c r="AO300" s="271"/>
      <c r="AP300" s="271"/>
      <c r="AQ300" s="271"/>
      <c r="AR300" s="271"/>
      <c r="AS300" s="292" t="s">
        <v>2023</v>
      </c>
      <c r="AT300" s="139"/>
      <c r="AU300" s="139"/>
      <c r="AV300" s="139"/>
      <c r="AW300" s="139"/>
      <c r="AX300" s="139"/>
      <c r="AY300" s="139"/>
      <c r="AZ300" s="139" t="s">
        <v>911</v>
      </c>
      <c r="BA300" s="198"/>
      <c r="BB300" s="139"/>
      <c r="BC300" s="281" t="s">
        <v>2023</v>
      </c>
      <c r="BD300" s="299"/>
    </row>
    <row r="301" s="231" customFormat="true" ht="12.95" hidden="true" customHeight="true" outlineLevel="0" collapsed="false">
      <c r="A301" s="228"/>
      <c r="B301" s="132"/>
      <c r="C301" s="132"/>
      <c r="D301" s="229" t="s">
        <v>2026</v>
      </c>
      <c r="E301" s="107" t="s">
        <v>532</v>
      </c>
      <c r="F301" s="107" t="s">
        <v>1735</v>
      </c>
      <c r="G301" s="108" t="s">
        <v>2027</v>
      </c>
      <c r="H301" s="262"/>
      <c r="I301" s="263" t="s">
        <v>2026</v>
      </c>
      <c r="J301" s="263"/>
      <c r="K301" s="263"/>
      <c r="L301" s="264"/>
      <c r="M301" s="265"/>
      <c r="N301" s="265"/>
      <c r="O301" s="265"/>
      <c r="P301" s="265"/>
      <c r="Q301" s="266"/>
      <c r="R301" s="225"/>
      <c r="S301" s="225"/>
      <c r="T301" s="225"/>
      <c r="U301" s="225"/>
      <c r="V301" s="225"/>
      <c r="W301" s="225"/>
      <c r="X301" s="106"/>
      <c r="Y301" s="267"/>
      <c r="Z301" s="267"/>
      <c r="AA301" s="268"/>
      <c r="AB301" s="106" t="n">
        <f aca="false">FALSE()</f>
        <v>0</v>
      </c>
      <c r="AC301" s="106"/>
      <c r="AD301" s="106"/>
      <c r="AE301" s="269"/>
      <c r="AF301" s="233"/>
      <c r="AG301" s="233"/>
      <c r="AH301" s="233"/>
      <c r="AI301" s="270"/>
      <c r="AJ301" s="270"/>
      <c r="AK301" s="271"/>
      <c r="AL301" s="271"/>
      <c r="AM301" s="271"/>
      <c r="AN301" s="271"/>
      <c r="AO301" s="271"/>
      <c r="AP301" s="271"/>
      <c r="AQ301" s="271"/>
      <c r="AR301" s="271"/>
      <c r="AS301" s="292" t="s">
        <v>2027</v>
      </c>
      <c r="AT301" s="139"/>
      <c r="AU301" s="139"/>
      <c r="AV301" s="139"/>
      <c r="AW301" s="139"/>
      <c r="AX301" s="139"/>
      <c r="AY301" s="139"/>
      <c r="AZ301" s="139"/>
      <c r="BA301" s="198"/>
      <c r="BB301" s="139"/>
      <c r="BC301" s="281"/>
      <c r="BD301" s="299"/>
    </row>
    <row r="302" s="257" customFormat="true" ht="18" hidden="true" customHeight="true" outlineLevel="0" collapsed="false">
      <c r="A302" s="247" t="s">
        <v>2028</v>
      </c>
      <c r="B302" s="200"/>
      <c r="C302" s="200"/>
      <c r="D302" s="248" t="s">
        <v>2028</v>
      </c>
      <c r="E302" s="249"/>
      <c r="F302" s="249"/>
      <c r="G302" s="249"/>
      <c r="H302" s="250"/>
      <c r="I302" s="250"/>
      <c r="J302" s="250"/>
      <c r="K302" s="250"/>
      <c r="L302" s="250"/>
      <c r="M302" s="249"/>
      <c r="N302" s="249"/>
      <c r="O302" s="249"/>
      <c r="P302" s="249"/>
      <c r="Q302" s="249"/>
      <c r="R302" s="249"/>
      <c r="S302" s="249"/>
      <c r="T302" s="249"/>
      <c r="U302" s="249"/>
      <c r="V302" s="249"/>
      <c r="W302" s="249"/>
      <c r="X302" s="249"/>
      <c r="Y302" s="251"/>
      <c r="Z302" s="251"/>
      <c r="AA302" s="252"/>
      <c r="AB302" s="252"/>
      <c r="AC302" s="252"/>
      <c r="AD302" s="252"/>
      <c r="AE302" s="252"/>
      <c r="AF302" s="252"/>
      <c r="AG302" s="252"/>
      <c r="AH302" s="252"/>
      <c r="AI302" s="252"/>
      <c r="AJ302" s="252"/>
      <c r="AK302" s="252"/>
      <c r="AL302" s="252"/>
      <c r="AM302" s="252"/>
      <c r="AN302" s="252"/>
      <c r="AO302" s="252"/>
      <c r="AP302" s="252"/>
      <c r="AQ302" s="252"/>
      <c r="AR302" s="252"/>
      <c r="AS302" s="253"/>
      <c r="AT302" s="258"/>
      <c r="AU302" s="255"/>
      <c r="AV302" s="255"/>
      <c r="AW302" s="255"/>
      <c r="AX302" s="255"/>
      <c r="AY302" s="255"/>
      <c r="AZ302" s="255"/>
      <c r="BA302" s="255"/>
      <c r="BB302" s="101" t="s">
        <v>1980</v>
      </c>
      <c r="BC302" s="255"/>
      <c r="BD302" s="259"/>
    </row>
    <row r="303" s="231" customFormat="true" ht="12.95" hidden="true" customHeight="true" outlineLevel="0" collapsed="false">
      <c r="A303" s="291" t="s">
        <v>2029</v>
      </c>
      <c r="B303" s="105" t="n">
        <v>65</v>
      </c>
      <c r="C303" s="105"/>
      <c r="D303" s="261" t="s">
        <v>2030</v>
      </c>
      <c r="E303" s="107" t="s">
        <v>1615</v>
      </c>
      <c r="F303" s="107" t="s">
        <v>2031</v>
      </c>
      <c r="G303" s="108" t="s">
        <v>2032</v>
      </c>
      <c r="H303" s="262"/>
      <c r="I303" s="263" t="s">
        <v>2030</v>
      </c>
      <c r="J303" s="263"/>
      <c r="K303" s="263"/>
      <c r="L303" s="264"/>
      <c r="M303" s="265"/>
      <c r="N303" s="265"/>
      <c r="O303" s="265"/>
      <c r="P303" s="265"/>
      <c r="Q303" s="266"/>
      <c r="R303" s="225"/>
      <c r="S303" s="225"/>
      <c r="T303" s="225"/>
      <c r="U303" s="225"/>
      <c r="V303" s="225"/>
      <c r="W303" s="225"/>
      <c r="X303" s="106" t="s">
        <v>2033</v>
      </c>
      <c r="Y303" s="267"/>
      <c r="Z303" s="267"/>
      <c r="AA303" s="268"/>
      <c r="AB303" s="106" t="n">
        <f aca="false">FALSE()</f>
        <v>0</v>
      </c>
      <c r="AC303" s="106"/>
      <c r="AD303" s="106"/>
      <c r="AE303" s="277"/>
      <c r="AF303" s="278"/>
      <c r="AG303" s="278"/>
      <c r="AH303" s="278"/>
      <c r="AI303" s="279"/>
      <c r="AJ303" s="270"/>
      <c r="AK303" s="271"/>
      <c r="AL303" s="271"/>
      <c r="AM303" s="271"/>
      <c r="AN303" s="271"/>
      <c r="AO303" s="271"/>
      <c r="AP303" s="271"/>
      <c r="AQ303" s="271"/>
      <c r="AR303" s="271"/>
      <c r="AS303" s="274" t="s">
        <v>2030</v>
      </c>
      <c r="AT303" s="139"/>
      <c r="AU303" s="139"/>
      <c r="AV303" s="139"/>
      <c r="AW303" s="139"/>
      <c r="AX303" s="139"/>
      <c r="AY303" s="139"/>
      <c r="AZ303" s="139"/>
      <c r="BA303" s="198"/>
      <c r="BB303" s="211"/>
      <c r="BC303" s="300" t="s">
        <v>2034</v>
      </c>
      <c r="BD303" s="299" t="s">
        <v>1662</v>
      </c>
    </row>
    <row r="304" s="231" customFormat="true" ht="12.95" hidden="true" customHeight="true" outlineLevel="0" collapsed="false">
      <c r="A304" s="291" t="s">
        <v>2035</v>
      </c>
      <c r="B304" s="105" t="n">
        <v>63</v>
      </c>
      <c r="C304" s="105"/>
      <c r="D304" s="261" t="s">
        <v>2036</v>
      </c>
      <c r="E304" s="107" t="s">
        <v>1626</v>
      </c>
      <c r="F304" s="107" t="s">
        <v>2037</v>
      </c>
      <c r="G304" s="108" t="s">
        <v>2038</v>
      </c>
      <c r="H304" s="262"/>
      <c r="I304" s="263" t="s">
        <v>2036</v>
      </c>
      <c r="J304" s="263"/>
      <c r="K304" s="263"/>
      <c r="L304" s="264"/>
      <c r="M304" s="265"/>
      <c r="N304" s="265"/>
      <c r="O304" s="265"/>
      <c r="P304" s="265"/>
      <c r="Q304" s="266"/>
      <c r="R304" s="225"/>
      <c r="S304" s="225"/>
      <c r="T304" s="225"/>
      <c r="U304" s="225"/>
      <c r="V304" s="225"/>
      <c r="W304" s="225"/>
      <c r="X304" s="106" t="s">
        <v>2033</v>
      </c>
      <c r="Y304" s="267"/>
      <c r="Z304" s="267"/>
      <c r="AA304" s="268"/>
      <c r="AB304" s="106" t="n">
        <f aca="false">FALSE()</f>
        <v>0</v>
      </c>
      <c r="AC304" s="106"/>
      <c r="AD304" s="106"/>
      <c r="AE304" s="269"/>
      <c r="AF304" s="233"/>
      <c r="AG304" s="233"/>
      <c r="AH304" s="233"/>
      <c r="AI304" s="270"/>
      <c r="AJ304" s="270"/>
      <c r="AK304" s="271"/>
      <c r="AL304" s="271"/>
      <c r="AM304" s="271"/>
      <c r="AN304" s="271"/>
      <c r="AO304" s="271"/>
      <c r="AP304" s="271"/>
      <c r="AQ304" s="271"/>
      <c r="AR304" s="271"/>
      <c r="AS304" s="274" t="s">
        <v>2036</v>
      </c>
      <c r="AT304" s="139"/>
      <c r="AU304" s="139"/>
      <c r="AV304" s="139"/>
      <c r="AW304" s="139"/>
      <c r="AX304" s="139"/>
      <c r="AY304" s="139"/>
      <c r="AZ304" s="139"/>
      <c r="BA304" s="198"/>
      <c r="BB304" s="139"/>
      <c r="BC304" s="301" t="s">
        <v>2039</v>
      </c>
      <c r="BD304" s="299"/>
    </row>
    <row r="305" s="231" customFormat="true" ht="12.95" hidden="true" customHeight="true" outlineLevel="0" collapsed="false">
      <c r="A305" s="260" t="s">
        <v>2040</v>
      </c>
      <c r="B305" s="105" t="n">
        <v>71</v>
      </c>
      <c r="C305" s="105"/>
      <c r="D305" s="261" t="s">
        <v>2041</v>
      </c>
      <c r="E305" s="107" t="s">
        <v>1595</v>
      </c>
      <c r="F305" s="107" t="s">
        <v>2042</v>
      </c>
      <c r="G305" s="108" t="s">
        <v>2043</v>
      </c>
      <c r="H305" s="262"/>
      <c r="I305" s="263" t="s">
        <v>2041</v>
      </c>
      <c r="J305" s="263"/>
      <c r="K305" s="263"/>
      <c r="L305" s="264"/>
      <c r="M305" s="265"/>
      <c r="N305" s="265"/>
      <c r="O305" s="265"/>
      <c r="P305" s="265"/>
      <c r="Q305" s="266"/>
      <c r="R305" s="225"/>
      <c r="S305" s="225"/>
      <c r="T305" s="225"/>
      <c r="U305" s="225"/>
      <c r="V305" s="225"/>
      <c r="W305" s="225"/>
      <c r="X305" s="106" t="s">
        <v>2033</v>
      </c>
      <c r="Y305" s="267"/>
      <c r="Z305" s="267"/>
      <c r="AA305" s="268"/>
      <c r="AB305" s="106" t="n">
        <f aca="false">FALSE()</f>
        <v>0</v>
      </c>
      <c r="AC305" s="106"/>
      <c r="AD305" s="106"/>
      <c r="AE305" s="269"/>
      <c r="AF305" s="233"/>
      <c r="AG305" s="233"/>
      <c r="AH305" s="233"/>
      <c r="AI305" s="270"/>
      <c r="AJ305" s="270"/>
      <c r="AK305" s="271"/>
      <c r="AL305" s="271"/>
      <c r="AM305" s="271"/>
      <c r="AN305" s="271"/>
      <c r="AO305" s="271"/>
      <c r="AP305" s="271"/>
      <c r="AQ305" s="271"/>
      <c r="AR305" s="271"/>
      <c r="AS305" s="274" t="s">
        <v>2041</v>
      </c>
      <c r="AT305" s="139"/>
      <c r="AU305" s="139"/>
      <c r="AV305" s="139"/>
      <c r="AW305" s="139"/>
      <c r="AX305" s="139"/>
      <c r="AY305" s="139"/>
      <c r="AZ305" s="139"/>
      <c r="BA305" s="198"/>
      <c r="BB305" s="139"/>
      <c r="BC305" s="301" t="s">
        <v>2044</v>
      </c>
      <c r="BD305" s="299"/>
    </row>
    <row r="306" s="231" customFormat="true" ht="12.95" hidden="true" customHeight="true" outlineLevel="0" collapsed="false">
      <c r="A306" s="260" t="s">
        <v>2045</v>
      </c>
      <c r="B306" s="105" t="n">
        <v>69</v>
      </c>
      <c r="C306" s="105"/>
      <c r="D306" s="261" t="s">
        <v>2046</v>
      </c>
      <c r="E306" s="107" t="s">
        <v>2020</v>
      </c>
      <c r="F306" s="107" t="s">
        <v>1779</v>
      </c>
      <c r="G306" s="108" t="s">
        <v>2047</v>
      </c>
      <c r="H306" s="262"/>
      <c r="I306" s="263" t="s">
        <v>2046</v>
      </c>
      <c r="J306" s="263"/>
      <c r="K306" s="263"/>
      <c r="L306" s="264"/>
      <c r="M306" s="265"/>
      <c r="N306" s="265"/>
      <c r="O306" s="265"/>
      <c r="P306" s="265"/>
      <c r="Q306" s="266"/>
      <c r="R306" s="225"/>
      <c r="S306" s="225"/>
      <c r="T306" s="225"/>
      <c r="U306" s="225"/>
      <c r="V306" s="225"/>
      <c r="W306" s="225"/>
      <c r="X306" s="106" t="s">
        <v>2033</v>
      </c>
      <c r="Y306" s="267"/>
      <c r="Z306" s="267"/>
      <c r="AA306" s="268"/>
      <c r="AB306" s="106" t="n">
        <f aca="false">FALSE()</f>
        <v>0</v>
      </c>
      <c r="AC306" s="106"/>
      <c r="AD306" s="106"/>
      <c r="AE306" s="269"/>
      <c r="AF306" s="233"/>
      <c r="AG306" s="233"/>
      <c r="AH306" s="233"/>
      <c r="AI306" s="270"/>
      <c r="AJ306" s="270"/>
      <c r="AK306" s="271"/>
      <c r="AL306" s="271"/>
      <c r="AM306" s="271"/>
      <c r="AN306" s="271"/>
      <c r="AO306" s="271"/>
      <c r="AP306" s="271"/>
      <c r="AQ306" s="271"/>
      <c r="AR306" s="271"/>
      <c r="AS306" s="274" t="s">
        <v>2046</v>
      </c>
      <c r="AT306" s="139"/>
      <c r="AU306" s="139"/>
      <c r="AV306" s="139"/>
      <c r="AW306" s="139"/>
      <c r="AX306" s="139"/>
      <c r="AY306" s="139"/>
      <c r="AZ306" s="139"/>
      <c r="BA306" s="198"/>
      <c r="BB306" s="139"/>
      <c r="BC306" s="301" t="s">
        <v>2048</v>
      </c>
      <c r="BD306" s="299"/>
    </row>
    <row r="307" s="231" customFormat="true" ht="12.95" hidden="true" customHeight="true" outlineLevel="0" collapsed="false">
      <c r="A307" s="291" t="s">
        <v>2049</v>
      </c>
      <c r="B307" s="105" t="n">
        <v>77</v>
      </c>
      <c r="C307" s="105"/>
      <c r="D307" s="261" t="s">
        <v>2050</v>
      </c>
      <c r="E307" s="107" t="s">
        <v>1999</v>
      </c>
      <c r="F307" s="107" t="s">
        <v>1772</v>
      </c>
      <c r="G307" s="108" t="s">
        <v>2051</v>
      </c>
      <c r="H307" s="262"/>
      <c r="I307" s="263" t="s">
        <v>2050</v>
      </c>
      <c r="J307" s="263"/>
      <c r="K307" s="263"/>
      <c r="L307" s="264"/>
      <c r="M307" s="265"/>
      <c r="N307" s="265"/>
      <c r="O307" s="265"/>
      <c r="P307" s="265"/>
      <c r="Q307" s="266"/>
      <c r="R307" s="225"/>
      <c r="S307" s="225"/>
      <c r="T307" s="225"/>
      <c r="U307" s="225"/>
      <c r="V307" s="225"/>
      <c r="W307" s="225"/>
      <c r="X307" s="106" t="s">
        <v>2033</v>
      </c>
      <c r="Y307" s="267"/>
      <c r="Z307" s="267"/>
      <c r="AA307" s="268"/>
      <c r="AB307" s="106" t="n">
        <f aca="false">FALSE()</f>
        <v>0</v>
      </c>
      <c r="AC307" s="106"/>
      <c r="AD307" s="106"/>
      <c r="AE307" s="269"/>
      <c r="AF307" s="233"/>
      <c r="AG307" s="233"/>
      <c r="AH307" s="233"/>
      <c r="AI307" s="270"/>
      <c r="AJ307" s="270"/>
      <c r="AK307" s="271"/>
      <c r="AL307" s="271"/>
      <c r="AM307" s="271"/>
      <c r="AN307" s="271"/>
      <c r="AO307" s="271"/>
      <c r="AP307" s="271"/>
      <c r="AQ307" s="271"/>
      <c r="AR307" s="271"/>
      <c r="AS307" s="274" t="s">
        <v>2050</v>
      </c>
      <c r="AT307" s="139"/>
      <c r="AU307" s="139"/>
      <c r="AV307" s="139"/>
      <c r="AW307" s="139"/>
      <c r="AX307" s="139"/>
      <c r="AY307" s="139"/>
      <c r="AZ307" s="139"/>
      <c r="BA307" s="198"/>
      <c r="BB307" s="139"/>
      <c r="BC307" s="301" t="s">
        <v>2052</v>
      </c>
      <c r="BD307" s="299"/>
    </row>
    <row r="308" s="231" customFormat="true" ht="12.95" hidden="true" customHeight="true" outlineLevel="0" collapsed="false">
      <c r="A308" s="291" t="s">
        <v>2053</v>
      </c>
      <c r="B308" s="105" t="n">
        <v>75</v>
      </c>
      <c r="C308" s="105"/>
      <c r="D308" s="261" t="s">
        <v>2054</v>
      </c>
      <c r="E308" s="107" t="s">
        <v>2055</v>
      </c>
      <c r="F308" s="107" t="s">
        <v>2056</v>
      </c>
      <c r="G308" s="108" t="s">
        <v>2057</v>
      </c>
      <c r="H308" s="262"/>
      <c r="I308" s="263" t="s">
        <v>2054</v>
      </c>
      <c r="J308" s="263"/>
      <c r="K308" s="263"/>
      <c r="L308" s="264"/>
      <c r="M308" s="265"/>
      <c r="N308" s="265"/>
      <c r="O308" s="265"/>
      <c r="P308" s="265"/>
      <c r="Q308" s="266"/>
      <c r="R308" s="225"/>
      <c r="S308" s="225"/>
      <c r="T308" s="225"/>
      <c r="U308" s="225"/>
      <c r="V308" s="225"/>
      <c r="W308" s="225"/>
      <c r="X308" s="106" t="s">
        <v>2033</v>
      </c>
      <c r="Y308" s="267"/>
      <c r="Z308" s="267"/>
      <c r="AA308" s="268"/>
      <c r="AB308" s="106" t="n">
        <f aca="false">FALSE()</f>
        <v>0</v>
      </c>
      <c r="AC308" s="106"/>
      <c r="AD308" s="106"/>
      <c r="AE308" s="269"/>
      <c r="AF308" s="233"/>
      <c r="AG308" s="233"/>
      <c r="AH308" s="233"/>
      <c r="AI308" s="270"/>
      <c r="AJ308" s="270"/>
      <c r="AK308" s="271"/>
      <c r="AL308" s="271"/>
      <c r="AM308" s="271"/>
      <c r="AN308" s="271"/>
      <c r="AO308" s="271"/>
      <c r="AP308" s="271"/>
      <c r="AQ308" s="271"/>
      <c r="AR308" s="271"/>
      <c r="AS308" s="274" t="s">
        <v>2054</v>
      </c>
      <c r="AT308" s="139"/>
      <c r="AU308" s="139"/>
      <c r="AV308" s="139"/>
      <c r="AW308" s="139"/>
      <c r="AX308" s="139"/>
      <c r="AY308" s="139"/>
      <c r="AZ308" s="139"/>
      <c r="BA308" s="198"/>
      <c r="BB308" s="139"/>
      <c r="BC308" s="301" t="s">
        <v>2058</v>
      </c>
      <c r="BD308" s="299"/>
    </row>
    <row r="309" s="231" customFormat="true" ht="12.95" hidden="true" customHeight="true" outlineLevel="0" collapsed="false">
      <c r="A309" s="291" t="s">
        <v>2059</v>
      </c>
      <c r="B309" s="105" t="n">
        <v>83</v>
      </c>
      <c r="C309" s="105"/>
      <c r="D309" s="261" t="s">
        <v>2060</v>
      </c>
      <c r="E309" s="107" t="s">
        <v>1990</v>
      </c>
      <c r="F309" s="107" t="s">
        <v>1694</v>
      </c>
      <c r="G309" s="108" t="s">
        <v>2061</v>
      </c>
      <c r="H309" s="262"/>
      <c r="I309" s="263" t="s">
        <v>2060</v>
      </c>
      <c r="J309" s="263"/>
      <c r="K309" s="263"/>
      <c r="L309" s="264"/>
      <c r="M309" s="265"/>
      <c r="N309" s="265"/>
      <c r="O309" s="265"/>
      <c r="P309" s="265"/>
      <c r="Q309" s="266"/>
      <c r="R309" s="225"/>
      <c r="S309" s="225"/>
      <c r="T309" s="225"/>
      <c r="U309" s="225"/>
      <c r="V309" s="225"/>
      <c r="W309" s="225"/>
      <c r="X309" s="106" t="s">
        <v>2033</v>
      </c>
      <c r="Y309" s="267"/>
      <c r="Z309" s="267"/>
      <c r="AA309" s="268"/>
      <c r="AB309" s="106" t="n">
        <f aca="false">FALSE()</f>
        <v>0</v>
      </c>
      <c r="AC309" s="106"/>
      <c r="AD309" s="106"/>
      <c r="AE309" s="269"/>
      <c r="AF309" s="233"/>
      <c r="AG309" s="233"/>
      <c r="AH309" s="233"/>
      <c r="AI309" s="270"/>
      <c r="AJ309" s="270"/>
      <c r="AK309" s="271"/>
      <c r="AL309" s="271"/>
      <c r="AM309" s="271"/>
      <c r="AN309" s="271"/>
      <c r="AO309" s="271"/>
      <c r="AP309" s="271"/>
      <c r="AQ309" s="271"/>
      <c r="AR309" s="271"/>
      <c r="AS309" s="274" t="s">
        <v>2060</v>
      </c>
      <c r="AT309" s="139"/>
      <c r="AU309" s="139"/>
      <c r="AV309" s="139"/>
      <c r="AW309" s="139"/>
      <c r="AX309" s="139"/>
      <c r="AY309" s="139"/>
      <c r="AZ309" s="139"/>
      <c r="BA309" s="198"/>
      <c r="BB309" s="139"/>
      <c r="BC309" s="301" t="s">
        <v>2062</v>
      </c>
      <c r="BD309" s="299"/>
    </row>
    <row r="310" s="231" customFormat="true" ht="12.95" hidden="true" customHeight="true" outlineLevel="0" collapsed="false">
      <c r="A310" s="291" t="s">
        <v>2063</v>
      </c>
      <c r="B310" s="105" t="n">
        <v>81</v>
      </c>
      <c r="C310" s="105"/>
      <c r="D310" s="261" t="s">
        <v>2064</v>
      </c>
      <c r="E310" s="107" t="s">
        <v>1983</v>
      </c>
      <c r="F310" s="107" t="s">
        <v>2065</v>
      </c>
      <c r="G310" s="108" t="s">
        <v>2066</v>
      </c>
      <c r="H310" s="262"/>
      <c r="I310" s="263" t="s">
        <v>2064</v>
      </c>
      <c r="J310" s="263"/>
      <c r="K310" s="263"/>
      <c r="L310" s="264"/>
      <c r="M310" s="265"/>
      <c r="N310" s="265"/>
      <c r="O310" s="265"/>
      <c r="P310" s="265"/>
      <c r="Q310" s="266"/>
      <c r="R310" s="225"/>
      <c r="S310" s="225"/>
      <c r="T310" s="225"/>
      <c r="U310" s="225"/>
      <c r="V310" s="225"/>
      <c r="W310" s="225"/>
      <c r="X310" s="106" t="s">
        <v>2033</v>
      </c>
      <c r="Y310" s="267"/>
      <c r="Z310" s="267"/>
      <c r="AA310" s="268"/>
      <c r="AB310" s="106" t="n">
        <f aca="false">FALSE()</f>
        <v>0</v>
      </c>
      <c r="AC310" s="106"/>
      <c r="AD310" s="106"/>
      <c r="AE310" s="269"/>
      <c r="AF310" s="233"/>
      <c r="AG310" s="233"/>
      <c r="AH310" s="233"/>
      <c r="AI310" s="270"/>
      <c r="AJ310" s="270"/>
      <c r="AK310" s="271"/>
      <c r="AL310" s="271"/>
      <c r="AM310" s="271"/>
      <c r="AN310" s="271"/>
      <c r="AO310" s="271"/>
      <c r="AP310" s="271"/>
      <c r="AQ310" s="271"/>
      <c r="AR310" s="271"/>
      <c r="AS310" s="302" t="s">
        <v>2064</v>
      </c>
      <c r="AT310" s="139"/>
      <c r="AU310" s="139"/>
      <c r="AV310" s="139"/>
      <c r="AW310" s="139"/>
      <c r="AX310" s="139"/>
      <c r="AY310" s="139"/>
      <c r="AZ310" s="139"/>
      <c r="BA310" s="198"/>
      <c r="BB310" s="139"/>
      <c r="BC310" s="301" t="s">
        <v>2067</v>
      </c>
      <c r="BD310" s="299"/>
    </row>
    <row r="311" s="231" customFormat="true" ht="12.95" hidden="true" customHeight="true" outlineLevel="0" collapsed="false">
      <c r="A311" s="228"/>
      <c r="B311" s="132"/>
      <c r="C311" s="132"/>
      <c r="D311" s="229" t="s">
        <v>2068</v>
      </c>
      <c r="E311" s="134" t="s">
        <v>1672</v>
      </c>
      <c r="F311" s="134" t="s">
        <v>1726</v>
      </c>
      <c r="G311" s="108" t="s">
        <v>2069</v>
      </c>
      <c r="H311" s="262"/>
      <c r="I311" s="263" t="s">
        <v>2068</v>
      </c>
      <c r="J311" s="263"/>
      <c r="K311" s="263"/>
      <c r="L311" s="264"/>
      <c r="M311" s="265"/>
      <c r="N311" s="265"/>
      <c r="O311" s="265"/>
      <c r="P311" s="265"/>
      <c r="Q311" s="266"/>
      <c r="R311" s="225"/>
      <c r="S311" s="225"/>
      <c r="T311" s="225"/>
      <c r="U311" s="225"/>
      <c r="V311" s="225"/>
      <c r="W311" s="225"/>
      <c r="X311" s="106"/>
      <c r="Y311" s="267"/>
      <c r="Z311" s="267"/>
      <c r="AA311" s="268"/>
      <c r="AB311" s="106" t="n">
        <f aca="false">FALSE()</f>
        <v>0</v>
      </c>
      <c r="AC311" s="106"/>
      <c r="AD311" s="106"/>
      <c r="AE311" s="269"/>
      <c r="AF311" s="233"/>
      <c r="AG311" s="233"/>
      <c r="AH311" s="233"/>
      <c r="AI311" s="270"/>
      <c r="AJ311" s="270"/>
      <c r="AK311" s="271"/>
      <c r="AL311" s="271"/>
      <c r="AM311" s="271"/>
      <c r="AN311" s="271"/>
      <c r="AO311" s="271"/>
      <c r="AP311" s="271"/>
      <c r="AQ311" s="271"/>
      <c r="AR311" s="271"/>
      <c r="AS311" s="303" t="s">
        <v>2068</v>
      </c>
      <c r="AT311" s="139"/>
      <c r="AU311" s="139"/>
      <c r="AV311" s="139"/>
      <c r="AW311" s="139"/>
      <c r="AX311" s="139"/>
      <c r="AY311" s="139"/>
      <c r="AZ311" s="139" t="s">
        <v>911</v>
      </c>
      <c r="BA311" s="198"/>
      <c r="BB311" s="139"/>
      <c r="BC311" s="282" t="s">
        <v>2070</v>
      </c>
      <c r="BD311" s="299"/>
    </row>
    <row r="312" s="231" customFormat="true" ht="12.95" hidden="true" customHeight="true" outlineLevel="0" collapsed="false">
      <c r="A312" s="228"/>
      <c r="B312" s="132"/>
      <c r="C312" s="132"/>
      <c r="D312" s="229" t="s">
        <v>2071</v>
      </c>
      <c r="E312" s="134" t="s">
        <v>1609</v>
      </c>
      <c r="F312" s="134" t="s">
        <v>2072</v>
      </c>
      <c r="G312" s="108" t="s">
        <v>2073</v>
      </c>
      <c r="H312" s="262"/>
      <c r="I312" s="263" t="s">
        <v>2071</v>
      </c>
      <c r="J312" s="263"/>
      <c r="K312" s="263"/>
      <c r="L312" s="264"/>
      <c r="M312" s="265"/>
      <c r="N312" s="265"/>
      <c r="O312" s="265"/>
      <c r="P312" s="265"/>
      <c r="Q312" s="266"/>
      <c r="R312" s="225"/>
      <c r="S312" s="225"/>
      <c r="T312" s="225"/>
      <c r="U312" s="225"/>
      <c r="V312" s="225"/>
      <c r="W312" s="225"/>
      <c r="X312" s="106"/>
      <c r="Y312" s="267"/>
      <c r="Z312" s="267"/>
      <c r="AA312" s="268"/>
      <c r="AB312" s="106" t="n">
        <f aca="false">FALSE()</f>
        <v>0</v>
      </c>
      <c r="AC312" s="106"/>
      <c r="AD312" s="106"/>
      <c r="AE312" s="295"/>
      <c r="AF312" s="296"/>
      <c r="AG312" s="296"/>
      <c r="AH312" s="296"/>
      <c r="AI312" s="297"/>
      <c r="AJ312" s="270"/>
      <c r="AK312" s="271"/>
      <c r="AL312" s="271"/>
      <c r="AM312" s="271"/>
      <c r="AN312" s="271"/>
      <c r="AO312" s="271"/>
      <c r="AP312" s="271"/>
      <c r="AQ312" s="271"/>
      <c r="AR312" s="271"/>
      <c r="AS312" s="292" t="s">
        <v>2073</v>
      </c>
      <c r="AT312" s="139"/>
      <c r="AU312" s="139"/>
      <c r="AV312" s="139"/>
      <c r="AW312" s="139"/>
      <c r="AX312" s="139"/>
      <c r="AY312" s="139"/>
      <c r="AZ312" s="139"/>
      <c r="BA312" s="198"/>
      <c r="BB312" s="161"/>
      <c r="BC312" s="141" t="s">
        <v>133</v>
      </c>
      <c r="BD312" s="299"/>
    </row>
    <row r="313" s="257" customFormat="true" ht="18" hidden="true" customHeight="true" outlineLevel="0" collapsed="false">
      <c r="A313" s="248" t="s">
        <v>2074</v>
      </c>
      <c r="B313" s="200"/>
      <c r="C313" s="200"/>
      <c r="D313" s="248" t="s">
        <v>2074</v>
      </c>
      <c r="E313" s="249"/>
      <c r="F313" s="249"/>
      <c r="G313" s="249"/>
      <c r="H313" s="250"/>
      <c r="I313" s="250"/>
      <c r="J313" s="250"/>
      <c r="K313" s="250"/>
      <c r="L313" s="250"/>
      <c r="M313" s="249"/>
      <c r="N313" s="249"/>
      <c r="O313" s="249"/>
      <c r="P313" s="249"/>
      <c r="Q313" s="249"/>
      <c r="R313" s="249"/>
      <c r="S313" s="249"/>
      <c r="T313" s="249"/>
      <c r="U313" s="249"/>
      <c r="V313" s="249"/>
      <c r="W313" s="249"/>
      <c r="X313" s="249"/>
      <c r="Y313" s="251"/>
      <c r="Z313" s="251"/>
      <c r="AA313" s="252"/>
      <c r="AB313" s="252"/>
      <c r="AC313" s="252"/>
      <c r="AD313" s="252"/>
      <c r="AE313" s="252"/>
      <c r="AF313" s="252"/>
      <c r="AG313" s="252"/>
      <c r="AH313" s="252"/>
      <c r="AI313" s="252"/>
      <c r="AJ313" s="252"/>
      <c r="AK313" s="252"/>
      <c r="AL313" s="252"/>
      <c r="AM313" s="252"/>
      <c r="AN313" s="252"/>
      <c r="AO313" s="252"/>
      <c r="AP313" s="252"/>
      <c r="AQ313" s="252"/>
      <c r="AR313" s="252"/>
      <c r="AS313" s="253"/>
      <c r="AT313" s="258"/>
      <c r="AU313" s="255"/>
      <c r="AV313" s="255"/>
      <c r="AW313" s="255"/>
      <c r="AX313" s="255"/>
      <c r="AY313" s="255"/>
      <c r="AZ313" s="255"/>
      <c r="BA313" s="255"/>
      <c r="BB313" s="101" t="s">
        <v>1210</v>
      </c>
      <c r="BC313" s="255"/>
      <c r="BD313" s="259"/>
    </row>
    <row r="314" s="231" customFormat="true" ht="12.95" hidden="true" customHeight="true" outlineLevel="0" collapsed="false">
      <c r="A314" s="228"/>
      <c r="B314" s="132"/>
      <c r="C314" s="132"/>
      <c r="D314" s="229" t="s">
        <v>2075</v>
      </c>
      <c r="E314" s="134" t="s">
        <v>2076</v>
      </c>
      <c r="F314" s="134" t="s">
        <v>2077</v>
      </c>
      <c r="G314" s="108" t="s">
        <v>2078</v>
      </c>
      <c r="H314" s="262"/>
      <c r="I314" s="263" t="s">
        <v>2075</v>
      </c>
      <c r="J314" s="263"/>
      <c r="K314" s="263"/>
      <c r="L314" s="264"/>
      <c r="M314" s="265"/>
      <c r="N314" s="265"/>
      <c r="O314" s="265"/>
      <c r="P314" s="265"/>
      <c r="Q314" s="266"/>
      <c r="R314" s="225"/>
      <c r="S314" s="225"/>
      <c r="T314" s="225"/>
      <c r="U314" s="225"/>
      <c r="V314" s="225"/>
      <c r="W314" s="225"/>
      <c r="X314" s="106" t="s">
        <v>2079</v>
      </c>
      <c r="Y314" s="267"/>
      <c r="Z314" s="267"/>
      <c r="AA314" s="268"/>
      <c r="AB314" s="106" t="n">
        <f aca="false">FALSE()</f>
        <v>0</v>
      </c>
      <c r="AC314" s="106"/>
      <c r="AD314" s="106"/>
      <c r="AE314" s="269"/>
      <c r="AF314" s="233"/>
      <c r="AG314" s="233"/>
      <c r="AH314" s="233"/>
      <c r="AI314" s="270"/>
      <c r="AJ314" s="270"/>
      <c r="AK314" s="271"/>
      <c r="AL314" s="271"/>
      <c r="AM314" s="271"/>
      <c r="AN314" s="271"/>
      <c r="AO314" s="271"/>
      <c r="AP314" s="271"/>
      <c r="AQ314" s="271"/>
      <c r="AR314" s="271"/>
      <c r="AS314" s="303" t="s">
        <v>2078</v>
      </c>
      <c r="AT314" s="139"/>
      <c r="AU314" s="139"/>
      <c r="AV314" s="139"/>
      <c r="AW314" s="139"/>
      <c r="AX314" s="139"/>
      <c r="AY314" s="139"/>
      <c r="AZ314" s="139"/>
      <c r="BA314" s="198"/>
      <c r="BB314" s="139"/>
      <c r="BC314" s="141" t="s">
        <v>133</v>
      </c>
      <c r="BD314" s="46" t="s">
        <v>24</v>
      </c>
    </row>
    <row r="315" s="231" customFormat="true" ht="12.95" hidden="true" customHeight="true" outlineLevel="0" collapsed="false">
      <c r="A315" s="228"/>
      <c r="B315" s="132"/>
      <c r="C315" s="132"/>
      <c r="D315" s="229" t="s">
        <v>2080</v>
      </c>
      <c r="E315" s="134" t="s">
        <v>2081</v>
      </c>
      <c r="F315" s="134" t="s">
        <v>2082</v>
      </c>
      <c r="G315" s="108" t="s">
        <v>2083</v>
      </c>
      <c r="H315" s="262"/>
      <c r="I315" s="263" t="s">
        <v>2080</v>
      </c>
      <c r="J315" s="263"/>
      <c r="K315" s="263"/>
      <c r="L315" s="264"/>
      <c r="M315" s="265"/>
      <c r="N315" s="265"/>
      <c r="O315" s="265"/>
      <c r="P315" s="265"/>
      <c r="Q315" s="266"/>
      <c r="R315" s="225"/>
      <c r="S315" s="225"/>
      <c r="T315" s="225"/>
      <c r="U315" s="225"/>
      <c r="V315" s="225"/>
      <c r="W315" s="225"/>
      <c r="X315" s="106" t="s">
        <v>2079</v>
      </c>
      <c r="Y315" s="267"/>
      <c r="Z315" s="267"/>
      <c r="AA315" s="268"/>
      <c r="AB315" s="106" t="n">
        <f aca="false">FALSE()</f>
        <v>0</v>
      </c>
      <c r="AC315" s="106"/>
      <c r="AD315" s="106"/>
      <c r="AE315" s="269"/>
      <c r="AF315" s="233"/>
      <c r="AG315" s="233"/>
      <c r="AH315" s="233"/>
      <c r="AI315" s="270"/>
      <c r="AJ315" s="270"/>
      <c r="AK315" s="271"/>
      <c r="AL315" s="271"/>
      <c r="AM315" s="271"/>
      <c r="AN315" s="271"/>
      <c r="AO315" s="271"/>
      <c r="AP315" s="271"/>
      <c r="AQ315" s="271"/>
      <c r="AR315" s="271"/>
      <c r="AS315" s="292" t="s">
        <v>2083</v>
      </c>
      <c r="AT315" s="139"/>
      <c r="AU315" s="139"/>
      <c r="AV315" s="139"/>
      <c r="AW315" s="139"/>
      <c r="AX315" s="139"/>
      <c r="AY315" s="139"/>
      <c r="AZ315" s="139"/>
      <c r="BA315" s="198"/>
      <c r="BB315" s="139"/>
      <c r="BC315" s="141" t="s">
        <v>133</v>
      </c>
      <c r="BD315" s="46" t="s">
        <v>24</v>
      </c>
    </row>
    <row r="316" s="231" customFormat="true" ht="12.95" hidden="true" customHeight="true" outlineLevel="0" collapsed="false">
      <c r="A316" s="228"/>
      <c r="B316" s="132"/>
      <c r="C316" s="132"/>
      <c r="D316" s="229" t="s">
        <v>2084</v>
      </c>
      <c r="E316" s="134" t="s">
        <v>2085</v>
      </c>
      <c r="F316" s="134" t="s">
        <v>2086</v>
      </c>
      <c r="G316" s="108" t="s">
        <v>2087</v>
      </c>
      <c r="H316" s="262"/>
      <c r="I316" s="263" t="s">
        <v>2084</v>
      </c>
      <c r="J316" s="263"/>
      <c r="K316" s="263"/>
      <c r="L316" s="264"/>
      <c r="M316" s="265"/>
      <c r="N316" s="265"/>
      <c r="O316" s="265"/>
      <c r="P316" s="265"/>
      <c r="Q316" s="266"/>
      <c r="R316" s="225"/>
      <c r="S316" s="225"/>
      <c r="T316" s="225"/>
      <c r="U316" s="225"/>
      <c r="V316" s="225"/>
      <c r="W316" s="225"/>
      <c r="X316" s="106"/>
      <c r="Y316" s="267"/>
      <c r="Z316" s="267"/>
      <c r="AA316" s="268"/>
      <c r="AB316" s="106" t="n">
        <f aca="false">FALSE()</f>
        <v>0</v>
      </c>
      <c r="AC316" s="106"/>
      <c r="AD316" s="106"/>
      <c r="AE316" s="295"/>
      <c r="AF316" s="296"/>
      <c r="AG316" s="296"/>
      <c r="AH316" s="296"/>
      <c r="AI316" s="297"/>
      <c r="AJ316" s="270"/>
      <c r="AK316" s="271"/>
      <c r="AL316" s="271"/>
      <c r="AM316" s="271"/>
      <c r="AN316" s="271"/>
      <c r="AO316" s="271"/>
      <c r="AP316" s="271"/>
      <c r="AQ316" s="271"/>
      <c r="AR316" s="271"/>
      <c r="AS316" s="292" t="s">
        <v>2087</v>
      </c>
      <c r="AT316" s="139"/>
      <c r="AU316" s="139"/>
      <c r="AV316" s="139"/>
      <c r="AW316" s="139"/>
      <c r="AX316" s="139"/>
      <c r="AY316" s="139"/>
      <c r="AZ316" s="139"/>
      <c r="BA316" s="198"/>
      <c r="BB316" s="161"/>
      <c r="BC316" s="141" t="s">
        <v>133</v>
      </c>
      <c r="BD316" s="46" t="s">
        <v>24</v>
      </c>
    </row>
    <row r="317" s="257" customFormat="true" ht="18" hidden="true" customHeight="true" outlineLevel="0" collapsed="false">
      <c r="A317" s="247" t="s">
        <v>2088</v>
      </c>
      <c r="B317" s="200"/>
      <c r="C317" s="200"/>
      <c r="D317" s="248" t="s">
        <v>2089</v>
      </c>
      <c r="E317" s="249"/>
      <c r="F317" s="249"/>
      <c r="G317" s="249"/>
      <c r="H317" s="250"/>
      <c r="I317" s="250"/>
      <c r="J317" s="250"/>
      <c r="K317" s="250"/>
      <c r="L317" s="250"/>
      <c r="M317" s="249"/>
      <c r="N317" s="249"/>
      <c r="O317" s="249"/>
      <c r="P317" s="249"/>
      <c r="Q317" s="249"/>
      <c r="R317" s="249"/>
      <c r="S317" s="249"/>
      <c r="T317" s="249"/>
      <c r="U317" s="249"/>
      <c r="V317" s="249"/>
      <c r="W317" s="249"/>
      <c r="X317" s="249"/>
      <c r="Y317" s="251"/>
      <c r="Z317" s="251"/>
      <c r="AA317" s="252"/>
      <c r="AB317" s="252"/>
      <c r="AC317" s="252"/>
      <c r="AD317" s="252"/>
      <c r="AE317" s="252"/>
      <c r="AF317" s="252"/>
      <c r="AG317" s="252"/>
      <c r="AH317" s="252"/>
      <c r="AI317" s="252"/>
      <c r="AJ317" s="252"/>
      <c r="AK317" s="252"/>
      <c r="AL317" s="252"/>
      <c r="AM317" s="252"/>
      <c r="AN317" s="252"/>
      <c r="AO317" s="252"/>
      <c r="AP317" s="252"/>
      <c r="AQ317" s="252"/>
      <c r="AR317" s="252"/>
      <c r="AS317" s="253"/>
      <c r="AT317" s="258"/>
      <c r="AU317" s="255"/>
      <c r="AV317" s="255"/>
      <c r="AW317" s="255"/>
      <c r="AX317" s="255"/>
      <c r="AY317" s="255"/>
      <c r="AZ317" s="255"/>
      <c r="BA317" s="255"/>
      <c r="BB317" s="101" t="s">
        <v>2090</v>
      </c>
      <c r="BC317" s="255"/>
      <c r="BD317" s="259"/>
    </row>
    <row r="318" s="231" customFormat="true" ht="12.95" hidden="true" customHeight="true" outlineLevel="0" collapsed="false">
      <c r="A318" s="260" t="s">
        <v>2091</v>
      </c>
      <c r="B318" s="105" t="n">
        <v>109</v>
      </c>
      <c r="C318" s="105"/>
      <c r="D318" s="261" t="s">
        <v>2092</v>
      </c>
      <c r="E318" s="107" t="s">
        <v>2093</v>
      </c>
      <c r="F318" s="107" t="s">
        <v>1538</v>
      </c>
      <c r="G318" s="108" t="s">
        <v>2094</v>
      </c>
      <c r="H318" s="262"/>
      <c r="I318" s="263" t="s">
        <v>2092</v>
      </c>
      <c r="J318" s="263"/>
      <c r="K318" s="263"/>
      <c r="L318" s="264"/>
      <c r="M318" s="265"/>
      <c r="N318" s="265"/>
      <c r="O318" s="265"/>
      <c r="P318" s="265"/>
      <c r="Q318" s="266"/>
      <c r="R318" s="225"/>
      <c r="S318" s="225"/>
      <c r="T318" s="225"/>
      <c r="U318" s="225"/>
      <c r="V318" s="225"/>
      <c r="W318" s="225"/>
      <c r="X318" s="106" t="s">
        <v>2095</v>
      </c>
      <c r="Y318" s="267"/>
      <c r="Z318" s="267"/>
      <c r="AA318" s="268"/>
      <c r="AB318" s="106" t="n">
        <f aca="false">FALSE()</f>
        <v>0</v>
      </c>
      <c r="AC318" s="106"/>
      <c r="AD318" s="304"/>
      <c r="AE318" s="278"/>
      <c r="AF318" s="278"/>
      <c r="AG318" s="278"/>
      <c r="AH318" s="278"/>
      <c r="AI318" s="279"/>
      <c r="AJ318" s="270"/>
      <c r="AK318" s="271"/>
      <c r="AL318" s="271"/>
      <c r="AM318" s="271"/>
      <c r="AN318" s="271"/>
      <c r="AO318" s="271"/>
      <c r="AP318" s="271"/>
      <c r="AQ318" s="271"/>
      <c r="AR318" s="271"/>
      <c r="AS318" s="305" t="s">
        <v>2092</v>
      </c>
      <c r="AT318" s="139"/>
      <c r="AU318" s="139"/>
      <c r="AV318" s="139"/>
      <c r="AW318" s="139"/>
      <c r="AX318" s="139"/>
      <c r="AY318" s="139"/>
      <c r="AZ318" s="139"/>
      <c r="BA318" s="198"/>
      <c r="BB318" s="211"/>
      <c r="BC318" s="281" t="s">
        <v>2096</v>
      </c>
      <c r="BD318" s="299" t="s">
        <v>1623</v>
      </c>
    </row>
    <row r="319" s="231" customFormat="true" ht="12.95" hidden="true" customHeight="true" outlineLevel="0" collapsed="false">
      <c r="A319" s="260" t="s">
        <v>2097</v>
      </c>
      <c r="B319" s="105" t="n">
        <v>111</v>
      </c>
      <c r="C319" s="105"/>
      <c r="D319" s="261" t="s">
        <v>2098</v>
      </c>
      <c r="E319" s="107" t="s">
        <v>2099</v>
      </c>
      <c r="F319" s="107" t="s">
        <v>1516</v>
      </c>
      <c r="G319" s="108" t="s">
        <v>2100</v>
      </c>
      <c r="H319" s="262"/>
      <c r="I319" s="263" t="s">
        <v>2098</v>
      </c>
      <c r="J319" s="263"/>
      <c r="K319" s="263"/>
      <c r="L319" s="264"/>
      <c r="M319" s="265"/>
      <c r="N319" s="265"/>
      <c r="O319" s="265"/>
      <c r="P319" s="265"/>
      <c r="Q319" s="266"/>
      <c r="R319" s="225"/>
      <c r="S319" s="225"/>
      <c r="T319" s="225"/>
      <c r="U319" s="225"/>
      <c r="V319" s="225"/>
      <c r="W319" s="225"/>
      <c r="X319" s="106" t="s">
        <v>2095</v>
      </c>
      <c r="Y319" s="267"/>
      <c r="Z319" s="267"/>
      <c r="AA319" s="268"/>
      <c r="AB319" s="106" t="n">
        <f aca="false">FALSE()</f>
        <v>0</v>
      </c>
      <c r="AC319" s="106"/>
      <c r="AD319" s="173"/>
      <c r="AE319" s="233"/>
      <c r="AF319" s="233"/>
      <c r="AG319" s="233"/>
      <c r="AH319" s="233"/>
      <c r="AI319" s="270"/>
      <c r="AJ319" s="270"/>
      <c r="AK319" s="271"/>
      <c r="AL319" s="271"/>
      <c r="AM319" s="271"/>
      <c r="AN319" s="271"/>
      <c r="AO319" s="271"/>
      <c r="AP319" s="271"/>
      <c r="AQ319" s="271"/>
      <c r="AR319" s="271"/>
      <c r="AS319" s="303" t="s">
        <v>2098</v>
      </c>
      <c r="AT319" s="139"/>
      <c r="AU319" s="139"/>
      <c r="AV319" s="139"/>
      <c r="AW319" s="139"/>
      <c r="AX319" s="139"/>
      <c r="AY319" s="139"/>
      <c r="AZ319" s="139"/>
      <c r="BA319" s="198"/>
      <c r="BB319" s="139"/>
      <c r="BC319" s="281" t="s">
        <v>2101</v>
      </c>
      <c r="BD319" s="299"/>
    </row>
    <row r="320" s="231" customFormat="true" ht="12.95" hidden="true" customHeight="true" outlineLevel="0" collapsed="false">
      <c r="A320" s="260" t="s">
        <v>2102</v>
      </c>
      <c r="B320" s="105" t="n">
        <v>115</v>
      </c>
      <c r="C320" s="105"/>
      <c r="D320" s="261" t="s">
        <v>2103</v>
      </c>
      <c r="E320" s="107" t="s">
        <v>2104</v>
      </c>
      <c r="F320" s="107" t="s">
        <v>1553</v>
      </c>
      <c r="G320" s="108" t="s">
        <v>2105</v>
      </c>
      <c r="H320" s="262"/>
      <c r="I320" s="263" t="s">
        <v>2103</v>
      </c>
      <c r="J320" s="263"/>
      <c r="K320" s="263"/>
      <c r="L320" s="264"/>
      <c r="M320" s="265"/>
      <c r="N320" s="265"/>
      <c r="O320" s="265"/>
      <c r="P320" s="265"/>
      <c r="Q320" s="266"/>
      <c r="R320" s="225"/>
      <c r="S320" s="225"/>
      <c r="T320" s="225"/>
      <c r="U320" s="225"/>
      <c r="V320" s="225"/>
      <c r="W320" s="225"/>
      <c r="X320" s="106" t="s">
        <v>2095</v>
      </c>
      <c r="Y320" s="267"/>
      <c r="Z320" s="267"/>
      <c r="AA320" s="268"/>
      <c r="AB320" s="106" t="n">
        <f aca="false">FALSE()</f>
        <v>0</v>
      </c>
      <c r="AC320" s="106"/>
      <c r="AD320" s="173"/>
      <c r="AE320" s="233"/>
      <c r="AF320" s="233"/>
      <c r="AG320" s="233"/>
      <c r="AH320" s="233"/>
      <c r="AI320" s="270"/>
      <c r="AJ320" s="270"/>
      <c r="AK320" s="271"/>
      <c r="AL320" s="271"/>
      <c r="AM320" s="271"/>
      <c r="AN320" s="271"/>
      <c r="AO320" s="271"/>
      <c r="AP320" s="271"/>
      <c r="AQ320" s="271"/>
      <c r="AR320" s="271"/>
      <c r="AS320" s="303" t="s">
        <v>2103</v>
      </c>
      <c r="AT320" s="139"/>
      <c r="AU320" s="139"/>
      <c r="AV320" s="139"/>
      <c r="AW320" s="139"/>
      <c r="AX320" s="139"/>
      <c r="AY320" s="139"/>
      <c r="AZ320" s="139"/>
      <c r="BA320" s="198"/>
      <c r="BB320" s="139"/>
      <c r="BC320" s="281" t="s">
        <v>2106</v>
      </c>
      <c r="BD320" s="299" t="s">
        <v>2107</v>
      </c>
    </row>
    <row r="321" s="231" customFormat="true" ht="12.95" hidden="true" customHeight="true" outlineLevel="0" collapsed="false">
      <c r="A321" s="260" t="s">
        <v>2108</v>
      </c>
      <c r="B321" s="105" t="n">
        <v>117</v>
      </c>
      <c r="C321" s="105"/>
      <c r="D321" s="261" t="s">
        <v>2109</v>
      </c>
      <c r="E321" s="107" t="s">
        <v>2110</v>
      </c>
      <c r="F321" s="107" t="s">
        <v>2111</v>
      </c>
      <c r="G321" s="108" t="s">
        <v>2112</v>
      </c>
      <c r="H321" s="262"/>
      <c r="I321" s="263" t="s">
        <v>2109</v>
      </c>
      <c r="J321" s="263"/>
      <c r="K321" s="263"/>
      <c r="L321" s="264"/>
      <c r="M321" s="265"/>
      <c r="N321" s="265"/>
      <c r="O321" s="265"/>
      <c r="P321" s="265"/>
      <c r="Q321" s="266"/>
      <c r="R321" s="225"/>
      <c r="S321" s="225"/>
      <c r="T321" s="225"/>
      <c r="U321" s="225"/>
      <c r="V321" s="225"/>
      <c r="W321" s="225"/>
      <c r="X321" s="106" t="s">
        <v>2095</v>
      </c>
      <c r="Y321" s="267"/>
      <c r="Z321" s="267"/>
      <c r="AA321" s="268"/>
      <c r="AB321" s="106" t="n">
        <f aca="false">FALSE()</f>
        <v>0</v>
      </c>
      <c r="AC321" s="106"/>
      <c r="AD321" s="173"/>
      <c r="AE321" s="233"/>
      <c r="AF321" s="233"/>
      <c r="AG321" s="233"/>
      <c r="AH321" s="233"/>
      <c r="AI321" s="270"/>
      <c r="AJ321" s="270"/>
      <c r="AK321" s="271"/>
      <c r="AL321" s="271"/>
      <c r="AM321" s="271"/>
      <c r="AN321" s="271"/>
      <c r="AO321" s="271"/>
      <c r="AP321" s="271"/>
      <c r="AQ321" s="271"/>
      <c r="AR321" s="271"/>
      <c r="AS321" s="303" t="s">
        <v>2109</v>
      </c>
      <c r="AT321" s="139"/>
      <c r="AU321" s="139"/>
      <c r="AV321" s="139"/>
      <c r="AW321" s="139"/>
      <c r="AX321" s="139"/>
      <c r="AY321" s="139"/>
      <c r="AZ321" s="139"/>
      <c r="BA321" s="198"/>
      <c r="BB321" s="139"/>
      <c r="BC321" s="281" t="s">
        <v>2113</v>
      </c>
      <c r="BD321" s="299"/>
    </row>
    <row r="322" s="231" customFormat="true" ht="12.95" hidden="true" customHeight="true" outlineLevel="0" collapsed="false">
      <c r="A322" s="260" t="s">
        <v>2114</v>
      </c>
      <c r="B322" s="105" t="n">
        <v>121</v>
      </c>
      <c r="C322" s="105"/>
      <c r="D322" s="261" t="s">
        <v>2115</v>
      </c>
      <c r="E322" s="107" t="s">
        <v>2116</v>
      </c>
      <c r="F322" s="107" t="s">
        <v>2117</v>
      </c>
      <c r="G322" s="108" t="s">
        <v>2118</v>
      </c>
      <c r="H322" s="262"/>
      <c r="I322" s="263" t="s">
        <v>2115</v>
      </c>
      <c r="J322" s="263"/>
      <c r="K322" s="263"/>
      <c r="L322" s="264"/>
      <c r="M322" s="265"/>
      <c r="N322" s="265"/>
      <c r="O322" s="265"/>
      <c r="P322" s="265"/>
      <c r="Q322" s="266"/>
      <c r="R322" s="225"/>
      <c r="S322" s="225"/>
      <c r="T322" s="225"/>
      <c r="U322" s="225"/>
      <c r="V322" s="225"/>
      <c r="W322" s="225"/>
      <c r="X322" s="106" t="s">
        <v>2095</v>
      </c>
      <c r="Y322" s="267"/>
      <c r="Z322" s="267"/>
      <c r="AA322" s="268"/>
      <c r="AB322" s="106" t="n">
        <f aca="false">FALSE()</f>
        <v>0</v>
      </c>
      <c r="AC322" s="106"/>
      <c r="AD322" s="173"/>
      <c r="AE322" s="233"/>
      <c r="AF322" s="233"/>
      <c r="AG322" s="233"/>
      <c r="AH322" s="233"/>
      <c r="AI322" s="270"/>
      <c r="AJ322" s="270"/>
      <c r="AK322" s="271"/>
      <c r="AL322" s="271"/>
      <c r="AM322" s="271"/>
      <c r="AN322" s="271"/>
      <c r="AO322" s="271"/>
      <c r="AP322" s="271"/>
      <c r="AQ322" s="271"/>
      <c r="AR322" s="271"/>
      <c r="AS322" s="305" t="s">
        <v>2115</v>
      </c>
      <c r="AT322" s="139"/>
      <c r="AU322" s="139"/>
      <c r="AV322" s="139"/>
      <c r="AW322" s="139"/>
      <c r="AX322" s="139"/>
      <c r="AY322" s="139"/>
      <c r="AZ322" s="139"/>
      <c r="BA322" s="198"/>
      <c r="BB322" s="139"/>
      <c r="BC322" s="281" t="s">
        <v>2119</v>
      </c>
      <c r="BD322" s="299" t="s">
        <v>240</v>
      </c>
    </row>
    <row r="323" s="231" customFormat="true" ht="12.95" hidden="true" customHeight="true" outlineLevel="0" collapsed="false">
      <c r="A323" s="260" t="s">
        <v>2120</v>
      </c>
      <c r="B323" s="105" t="n">
        <v>123</v>
      </c>
      <c r="C323" s="105"/>
      <c r="D323" s="261" t="s">
        <v>2121</v>
      </c>
      <c r="E323" s="107" t="s">
        <v>2122</v>
      </c>
      <c r="F323" s="107" t="s">
        <v>2123</v>
      </c>
      <c r="G323" s="108" t="s">
        <v>2124</v>
      </c>
      <c r="H323" s="262"/>
      <c r="I323" s="263" t="s">
        <v>2121</v>
      </c>
      <c r="J323" s="263"/>
      <c r="K323" s="263"/>
      <c r="L323" s="264"/>
      <c r="M323" s="265"/>
      <c r="N323" s="265"/>
      <c r="O323" s="265"/>
      <c r="P323" s="265"/>
      <c r="Q323" s="266"/>
      <c r="R323" s="225"/>
      <c r="S323" s="225"/>
      <c r="T323" s="225"/>
      <c r="U323" s="225"/>
      <c r="V323" s="225"/>
      <c r="W323" s="225"/>
      <c r="X323" s="106" t="s">
        <v>2095</v>
      </c>
      <c r="Y323" s="267"/>
      <c r="Z323" s="267"/>
      <c r="AA323" s="268"/>
      <c r="AB323" s="106" t="n">
        <f aca="false">FALSE()</f>
        <v>0</v>
      </c>
      <c r="AC323" s="106"/>
      <c r="AD323" s="173"/>
      <c r="AE323" s="233"/>
      <c r="AF323" s="233"/>
      <c r="AG323" s="233"/>
      <c r="AH323" s="233"/>
      <c r="AI323" s="270"/>
      <c r="AJ323" s="270"/>
      <c r="AK323" s="271"/>
      <c r="AL323" s="271"/>
      <c r="AM323" s="271"/>
      <c r="AN323" s="271"/>
      <c r="AO323" s="271"/>
      <c r="AP323" s="271"/>
      <c r="AQ323" s="271"/>
      <c r="AR323" s="271"/>
      <c r="AS323" s="303" t="s">
        <v>2121</v>
      </c>
      <c r="AT323" s="139"/>
      <c r="AU323" s="139"/>
      <c r="AV323" s="139"/>
      <c r="AW323" s="139"/>
      <c r="AX323" s="139"/>
      <c r="AY323" s="139"/>
      <c r="AZ323" s="139"/>
      <c r="BA323" s="198"/>
      <c r="BB323" s="139"/>
      <c r="BC323" s="281" t="s">
        <v>2125</v>
      </c>
      <c r="BD323" s="299"/>
    </row>
    <row r="324" s="231" customFormat="true" ht="12.95" hidden="true" customHeight="true" outlineLevel="0" collapsed="false">
      <c r="A324" s="228"/>
      <c r="B324" s="132"/>
      <c r="C324" s="132"/>
      <c r="D324" s="229" t="s">
        <v>2126</v>
      </c>
      <c r="E324" s="134" t="s">
        <v>2127</v>
      </c>
      <c r="F324" s="134" t="s">
        <v>2128</v>
      </c>
      <c r="G324" s="108" t="s">
        <v>2129</v>
      </c>
      <c r="H324" s="262"/>
      <c r="I324" s="263" t="s">
        <v>2126</v>
      </c>
      <c r="J324" s="263"/>
      <c r="K324" s="263"/>
      <c r="L324" s="264"/>
      <c r="M324" s="265"/>
      <c r="N324" s="265"/>
      <c r="O324" s="265"/>
      <c r="P324" s="265"/>
      <c r="Q324" s="266"/>
      <c r="R324" s="225"/>
      <c r="S324" s="225"/>
      <c r="T324" s="225"/>
      <c r="U324" s="225"/>
      <c r="V324" s="225"/>
      <c r="W324" s="225"/>
      <c r="X324" s="106" t="s">
        <v>2095</v>
      </c>
      <c r="Y324" s="267"/>
      <c r="Z324" s="267"/>
      <c r="AA324" s="268"/>
      <c r="AB324" s="106" t="n">
        <f aca="false">FALSE()</f>
        <v>0</v>
      </c>
      <c r="AC324" s="106"/>
      <c r="AD324" s="173"/>
      <c r="AE324" s="233"/>
      <c r="AF324" s="233"/>
      <c r="AG324" s="233"/>
      <c r="AH324" s="233"/>
      <c r="AI324" s="270"/>
      <c r="AJ324" s="270"/>
      <c r="AK324" s="271"/>
      <c r="AL324" s="271"/>
      <c r="AM324" s="271"/>
      <c r="AN324" s="271"/>
      <c r="AO324" s="271"/>
      <c r="AP324" s="271"/>
      <c r="AQ324" s="271"/>
      <c r="AR324" s="271"/>
      <c r="AS324" s="303" t="s">
        <v>2129</v>
      </c>
      <c r="AT324" s="139"/>
      <c r="AU324" s="139"/>
      <c r="AV324" s="139"/>
      <c r="AW324" s="139"/>
      <c r="AX324" s="139"/>
      <c r="AY324" s="139"/>
      <c r="AZ324" s="139"/>
      <c r="BA324" s="198"/>
      <c r="BB324" s="139"/>
      <c r="BC324" s="141" t="s">
        <v>133</v>
      </c>
      <c r="BD324" s="46" t="s">
        <v>24</v>
      </c>
    </row>
    <row r="325" s="231" customFormat="true" ht="12.95" hidden="true" customHeight="true" outlineLevel="0" collapsed="false">
      <c r="A325" s="228"/>
      <c r="B325" s="132"/>
      <c r="C325" s="132"/>
      <c r="D325" s="229" t="s">
        <v>2130</v>
      </c>
      <c r="E325" s="134" t="s">
        <v>2131</v>
      </c>
      <c r="F325" s="134" t="s">
        <v>2132</v>
      </c>
      <c r="G325" s="108" t="s">
        <v>2133</v>
      </c>
      <c r="H325" s="262"/>
      <c r="I325" s="263" t="s">
        <v>2130</v>
      </c>
      <c r="J325" s="263"/>
      <c r="K325" s="263"/>
      <c r="L325" s="264"/>
      <c r="M325" s="265"/>
      <c r="N325" s="265"/>
      <c r="O325" s="265"/>
      <c r="P325" s="265"/>
      <c r="Q325" s="266"/>
      <c r="R325" s="225"/>
      <c r="S325" s="225"/>
      <c r="T325" s="225"/>
      <c r="U325" s="225"/>
      <c r="V325" s="225"/>
      <c r="W325" s="225"/>
      <c r="X325" s="106" t="s">
        <v>2095</v>
      </c>
      <c r="Y325" s="267"/>
      <c r="Z325" s="267"/>
      <c r="AA325" s="268"/>
      <c r="AB325" s="106" t="n">
        <f aca="false">FALSE()</f>
        <v>0</v>
      </c>
      <c r="AC325" s="106"/>
      <c r="AD325" s="173"/>
      <c r="AE325" s="233"/>
      <c r="AF325" s="233"/>
      <c r="AG325" s="233"/>
      <c r="AH325" s="233"/>
      <c r="AI325" s="270"/>
      <c r="AJ325" s="270"/>
      <c r="AK325" s="271"/>
      <c r="AL325" s="271"/>
      <c r="AM325" s="271"/>
      <c r="AN325" s="271"/>
      <c r="AO325" s="271"/>
      <c r="AP325" s="271"/>
      <c r="AQ325" s="271"/>
      <c r="AR325" s="271"/>
      <c r="AS325" s="303" t="s">
        <v>2133</v>
      </c>
      <c r="AT325" s="139"/>
      <c r="AU325" s="139"/>
      <c r="AV325" s="139"/>
      <c r="AW325" s="139"/>
      <c r="AX325" s="139"/>
      <c r="AY325" s="139"/>
      <c r="AZ325" s="139"/>
      <c r="BA325" s="198"/>
      <c r="BB325" s="139"/>
      <c r="BC325" s="141" t="s">
        <v>133</v>
      </c>
      <c r="BD325" s="46" t="s">
        <v>24</v>
      </c>
    </row>
    <row r="326" s="231" customFormat="true" ht="12.95" hidden="true" customHeight="true" outlineLevel="0" collapsed="false">
      <c r="A326" s="228"/>
      <c r="B326" s="132"/>
      <c r="C326" s="132"/>
      <c r="D326" s="229" t="s">
        <v>2134</v>
      </c>
      <c r="E326" s="134" t="s">
        <v>2135</v>
      </c>
      <c r="F326" s="134" t="s">
        <v>2136</v>
      </c>
      <c r="G326" s="108" t="s">
        <v>2137</v>
      </c>
      <c r="H326" s="262"/>
      <c r="I326" s="263" t="s">
        <v>2134</v>
      </c>
      <c r="J326" s="263"/>
      <c r="K326" s="263"/>
      <c r="L326" s="264"/>
      <c r="M326" s="265"/>
      <c r="N326" s="265"/>
      <c r="O326" s="265"/>
      <c r="P326" s="265"/>
      <c r="Q326" s="266"/>
      <c r="R326" s="225"/>
      <c r="S326" s="225"/>
      <c r="T326" s="225"/>
      <c r="U326" s="225"/>
      <c r="V326" s="225"/>
      <c r="W326" s="225"/>
      <c r="X326" s="106"/>
      <c r="Y326" s="267"/>
      <c r="Z326" s="267"/>
      <c r="AA326" s="268"/>
      <c r="AB326" s="106" t="n">
        <f aca="false">FALSE()</f>
        <v>0</v>
      </c>
      <c r="AC326" s="106"/>
      <c r="AD326" s="306"/>
      <c r="AE326" s="233"/>
      <c r="AF326" s="233"/>
      <c r="AG326" s="233"/>
      <c r="AH326" s="233"/>
      <c r="AI326" s="270"/>
      <c r="AJ326" s="270"/>
      <c r="AK326" s="271"/>
      <c r="AL326" s="271"/>
      <c r="AM326" s="271"/>
      <c r="AN326" s="271"/>
      <c r="AO326" s="271"/>
      <c r="AP326" s="271"/>
      <c r="AQ326" s="271"/>
      <c r="AR326" s="271"/>
      <c r="AS326" s="292" t="s">
        <v>2134</v>
      </c>
      <c r="AT326" s="139"/>
      <c r="AU326" s="139"/>
      <c r="AV326" s="139"/>
      <c r="AW326" s="139"/>
      <c r="AX326" s="139"/>
      <c r="AY326" s="139"/>
      <c r="AZ326" s="139" t="s">
        <v>911</v>
      </c>
      <c r="BA326" s="198"/>
      <c r="BB326" s="161"/>
      <c r="BC326" s="307" t="s">
        <v>2134</v>
      </c>
      <c r="BD326" s="299"/>
    </row>
    <row r="327" s="257" customFormat="true" ht="18" hidden="true" customHeight="true" outlineLevel="0" collapsed="false">
      <c r="A327" s="247" t="s">
        <v>2138</v>
      </c>
      <c r="B327" s="200"/>
      <c r="C327" s="200"/>
      <c r="D327" s="248" t="s">
        <v>2138</v>
      </c>
      <c r="E327" s="249"/>
      <c r="F327" s="249"/>
      <c r="G327" s="249"/>
      <c r="H327" s="250"/>
      <c r="I327" s="250"/>
      <c r="J327" s="250"/>
      <c r="K327" s="250"/>
      <c r="L327" s="250"/>
      <c r="M327" s="249"/>
      <c r="N327" s="249"/>
      <c r="O327" s="249"/>
      <c r="P327" s="249"/>
      <c r="Q327" s="249"/>
      <c r="R327" s="249"/>
      <c r="S327" s="249"/>
      <c r="T327" s="249"/>
      <c r="U327" s="249"/>
      <c r="V327" s="249"/>
      <c r="W327" s="249"/>
      <c r="X327" s="249"/>
      <c r="Y327" s="251"/>
      <c r="Z327" s="251"/>
      <c r="AA327" s="252"/>
      <c r="AB327" s="252"/>
      <c r="AC327" s="252"/>
      <c r="AD327" s="252"/>
      <c r="AE327" s="252"/>
      <c r="AF327" s="252"/>
      <c r="AG327" s="252"/>
      <c r="AH327" s="252"/>
      <c r="AI327" s="252"/>
      <c r="AJ327" s="252"/>
      <c r="AK327" s="252"/>
      <c r="AL327" s="252"/>
      <c r="AM327" s="252"/>
      <c r="AN327" s="252"/>
      <c r="AO327" s="252"/>
      <c r="AP327" s="252"/>
      <c r="AQ327" s="252"/>
      <c r="AR327" s="252"/>
      <c r="AS327" s="253"/>
      <c r="AT327" s="258"/>
      <c r="AU327" s="255"/>
      <c r="AV327" s="255"/>
      <c r="AW327" s="255"/>
      <c r="AX327" s="255"/>
      <c r="AY327" s="255"/>
      <c r="AZ327" s="255"/>
      <c r="BA327" s="255"/>
      <c r="BB327" s="101" t="s">
        <v>1980</v>
      </c>
      <c r="BC327" s="255"/>
      <c r="BD327" s="259"/>
    </row>
    <row r="328" s="231" customFormat="true" ht="12.95" hidden="true" customHeight="true" outlineLevel="0" collapsed="false">
      <c r="A328" s="276"/>
      <c r="B328" s="132"/>
      <c r="C328" s="132"/>
      <c r="D328" s="229" t="s">
        <v>2139</v>
      </c>
      <c r="E328" s="107" t="s">
        <v>2140</v>
      </c>
      <c r="F328" s="107" t="s">
        <v>2141</v>
      </c>
      <c r="G328" s="108" t="s">
        <v>2142</v>
      </c>
      <c r="H328" s="262"/>
      <c r="I328" s="308" t="s">
        <v>2143</v>
      </c>
      <c r="J328" s="308" t="s">
        <v>2144</v>
      </c>
      <c r="K328" s="308"/>
      <c r="L328" s="309"/>
      <c r="M328" s="265"/>
      <c r="N328" s="265"/>
      <c r="O328" s="265"/>
      <c r="P328" s="265"/>
      <c r="Q328" s="266"/>
      <c r="R328" s="225"/>
      <c r="S328" s="225"/>
      <c r="T328" s="225"/>
      <c r="U328" s="225"/>
      <c r="V328" s="225"/>
      <c r="W328" s="225"/>
      <c r="X328" s="106" t="s">
        <v>2145</v>
      </c>
      <c r="Y328" s="267"/>
      <c r="Z328" s="267"/>
      <c r="AA328" s="268"/>
      <c r="AB328" s="106" t="n">
        <f aca="false">FALSE()</f>
        <v>0</v>
      </c>
      <c r="AC328" s="106"/>
      <c r="AD328" s="304"/>
      <c r="AE328" s="233"/>
      <c r="AF328" s="233"/>
      <c r="AG328" s="233"/>
      <c r="AH328" s="233"/>
      <c r="AI328" s="270"/>
      <c r="AJ328" s="270"/>
      <c r="AK328" s="271"/>
      <c r="AL328" s="271"/>
      <c r="AM328" s="271"/>
      <c r="AN328" s="271"/>
      <c r="AO328" s="271"/>
      <c r="AP328" s="271"/>
      <c r="AQ328" s="271"/>
      <c r="AR328" s="271"/>
      <c r="AS328" s="305" t="s">
        <v>2143</v>
      </c>
      <c r="AT328" s="139"/>
      <c r="AU328" s="139"/>
      <c r="AV328" s="139"/>
      <c r="AW328" s="139"/>
      <c r="AX328" s="139"/>
      <c r="AY328" s="139"/>
      <c r="AZ328" s="139"/>
      <c r="BA328" s="198"/>
      <c r="BB328" s="139"/>
      <c r="BC328" s="281" t="s">
        <v>2146</v>
      </c>
      <c r="BD328" s="310" t="s">
        <v>2147</v>
      </c>
    </row>
    <row r="329" s="231" customFormat="true" ht="12.95" hidden="true" customHeight="true" outlineLevel="0" collapsed="false">
      <c r="A329" s="276"/>
      <c r="B329" s="132"/>
      <c r="C329" s="132"/>
      <c r="D329" s="229" t="s">
        <v>2148</v>
      </c>
      <c r="E329" s="107" t="s">
        <v>2149</v>
      </c>
      <c r="F329" s="107" t="s">
        <v>2150</v>
      </c>
      <c r="G329" s="108" t="s">
        <v>2151</v>
      </c>
      <c r="H329" s="262"/>
      <c r="I329" s="263" t="s">
        <v>2152</v>
      </c>
      <c r="J329" s="263" t="s">
        <v>2153</v>
      </c>
      <c r="K329" s="263"/>
      <c r="L329" s="264"/>
      <c r="M329" s="265"/>
      <c r="N329" s="265"/>
      <c r="O329" s="265"/>
      <c r="P329" s="265"/>
      <c r="Q329" s="266"/>
      <c r="R329" s="225"/>
      <c r="S329" s="225"/>
      <c r="T329" s="225"/>
      <c r="U329" s="225"/>
      <c r="V329" s="225"/>
      <c r="W329" s="225"/>
      <c r="X329" s="106" t="s">
        <v>2145</v>
      </c>
      <c r="Y329" s="267"/>
      <c r="Z329" s="267"/>
      <c r="AA329" s="268"/>
      <c r="AB329" s="106" t="n">
        <f aca="false">FALSE()</f>
        <v>0</v>
      </c>
      <c r="AC329" s="106"/>
      <c r="AD329" s="173"/>
      <c r="AE329" s="233"/>
      <c r="AF329" s="233"/>
      <c r="AG329" s="233"/>
      <c r="AH329" s="233"/>
      <c r="AI329" s="270"/>
      <c r="AJ329" s="270"/>
      <c r="AK329" s="271"/>
      <c r="AL329" s="271"/>
      <c r="AM329" s="271"/>
      <c r="AN329" s="271"/>
      <c r="AO329" s="271"/>
      <c r="AP329" s="271"/>
      <c r="AQ329" s="271"/>
      <c r="AR329" s="271"/>
      <c r="AS329" s="303" t="s">
        <v>2152</v>
      </c>
      <c r="AT329" s="139"/>
      <c r="AU329" s="139"/>
      <c r="AV329" s="139"/>
      <c r="AW329" s="139"/>
      <c r="AX329" s="139"/>
      <c r="AY329" s="139"/>
      <c r="AZ329" s="139"/>
      <c r="BA329" s="198"/>
      <c r="BB329" s="139"/>
      <c r="BC329" s="281" t="s">
        <v>2154</v>
      </c>
      <c r="BD329" s="310"/>
    </row>
    <row r="330" s="231" customFormat="true" ht="12.95" hidden="true" customHeight="true" outlineLevel="0" collapsed="false">
      <c r="A330" s="276"/>
      <c r="B330" s="132"/>
      <c r="C330" s="132"/>
      <c r="D330" s="229" t="s">
        <v>2155</v>
      </c>
      <c r="E330" s="107" t="s">
        <v>2156</v>
      </c>
      <c r="F330" s="107" t="s">
        <v>2157</v>
      </c>
      <c r="G330" s="108" t="s">
        <v>2158</v>
      </c>
      <c r="H330" s="262"/>
      <c r="I330" s="263" t="s">
        <v>2159</v>
      </c>
      <c r="J330" s="263" t="s">
        <v>2160</v>
      </c>
      <c r="K330" s="263"/>
      <c r="L330" s="264"/>
      <c r="M330" s="265"/>
      <c r="N330" s="265"/>
      <c r="O330" s="265"/>
      <c r="P330" s="265"/>
      <c r="Q330" s="266"/>
      <c r="R330" s="225"/>
      <c r="S330" s="225"/>
      <c r="T330" s="225"/>
      <c r="U330" s="225"/>
      <c r="V330" s="225"/>
      <c r="W330" s="225"/>
      <c r="X330" s="106" t="s">
        <v>2145</v>
      </c>
      <c r="Y330" s="267"/>
      <c r="Z330" s="267"/>
      <c r="AA330" s="268"/>
      <c r="AB330" s="106" t="n">
        <f aca="false">FALSE()</f>
        <v>0</v>
      </c>
      <c r="AC330" s="106"/>
      <c r="AD330" s="173"/>
      <c r="AE330" s="233"/>
      <c r="AF330" s="233"/>
      <c r="AG330" s="233"/>
      <c r="AH330" s="233"/>
      <c r="AI330" s="270"/>
      <c r="AJ330" s="270"/>
      <c r="AK330" s="271"/>
      <c r="AL330" s="271"/>
      <c r="AM330" s="271"/>
      <c r="AN330" s="271"/>
      <c r="AO330" s="271"/>
      <c r="AP330" s="271"/>
      <c r="AQ330" s="271"/>
      <c r="AR330" s="271"/>
      <c r="AS330" s="305" t="s">
        <v>2159</v>
      </c>
      <c r="AT330" s="139"/>
      <c r="AU330" s="139"/>
      <c r="AV330" s="139"/>
      <c r="AW330" s="139"/>
      <c r="AX330" s="139"/>
      <c r="AY330" s="139"/>
      <c r="AZ330" s="139"/>
      <c r="BA330" s="198"/>
      <c r="BB330" s="139"/>
      <c r="BC330" s="281" t="s">
        <v>2161</v>
      </c>
      <c r="BD330" s="310"/>
    </row>
    <row r="331" s="231" customFormat="true" ht="12.95" hidden="true" customHeight="true" outlineLevel="0" collapsed="false">
      <c r="A331" s="276"/>
      <c r="B331" s="132"/>
      <c r="C331" s="132"/>
      <c r="D331" s="229" t="s">
        <v>2162</v>
      </c>
      <c r="E331" s="107" t="s">
        <v>2163</v>
      </c>
      <c r="F331" s="107" t="s">
        <v>2164</v>
      </c>
      <c r="G331" s="108" t="s">
        <v>2165</v>
      </c>
      <c r="H331" s="262"/>
      <c r="I331" s="263" t="s">
        <v>2166</v>
      </c>
      <c r="J331" s="263" t="s">
        <v>2167</v>
      </c>
      <c r="K331" s="263"/>
      <c r="L331" s="264"/>
      <c r="M331" s="265"/>
      <c r="N331" s="265"/>
      <c r="O331" s="265"/>
      <c r="P331" s="265"/>
      <c r="Q331" s="266"/>
      <c r="R331" s="225"/>
      <c r="S331" s="225"/>
      <c r="T331" s="225"/>
      <c r="U331" s="225"/>
      <c r="V331" s="225"/>
      <c r="W331" s="225"/>
      <c r="X331" s="106" t="s">
        <v>2145</v>
      </c>
      <c r="Y331" s="267"/>
      <c r="Z331" s="267"/>
      <c r="AA331" s="268"/>
      <c r="AB331" s="106" t="n">
        <f aca="false">FALSE()</f>
        <v>0</v>
      </c>
      <c r="AC331" s="106"/>
      <c r="AD331" s="173"/>
      <c r="AE331" s="233"/>
      <c r="AF331" s="233"/>
      <c r="AG331" s="233"/>
      <c r="AH331" s="233"/>
      <c r="AI331" s="270"/>
      <c r="AJ331" s="270"/>
      <c r="AK331" s="271"/>
      <c r="AL331" s="271"/>
      <c r="AM331" s="271"/>
      <c r="AN331" s="271"/>
      <c r="AO331" s="271"/>
      <c r="AP331" s="271"/>
      <c r="AQ331" s="271"/>
      <c r="AR331" s="271"/>
      <c r="AS331" s="303" t="s">
        <v>2166</v>
      </c>
      <c r="AT331" s="139"/>
      <c r="AU331" s="139"/>
      <c r="AV331" s="139"/>
      <c r="AW331" s="139"/>
      <c r="AX331" s="139"/>
      <c r="AY331" s="139"/>
      <c r="AZ331" s="139"/>
      <c r="BA331" s="198"/>
      <c r="BB331" s="139"/>
      <c r="BC331" s="281" t="s">
        <v>2168</v>
      </c>
      <c r="BD331" s="310"/>
    </row>
    <row r="332" s="231" customFormat="true" ht="12.95" hidden="true" customHeight="true" outlineLevel="0" collapsed="false">
      <c r="A332" s="260" t="s">
        <v>2169</v>
      </c>
      <c r="B332" s="105" t="n">
        <v>155</v>
      </c>
      <c r="C332" s="105"/>
      <c r="D332" s="261" t="s">
        <v>2170</v>
      </c>
      <c r="E332" s="107" t="s">
        <v>2171</v>
      </c>
      <c r="F332" s="107" t="s">
        <v>2172</v>
      </c>
      <c r="G332" s="108" t="s">
        <v>2173</v>
      </c>
      <c r="H332" s="262"/>
      <c r="I332" s="263" t="s">
        <v>2174</v>
      </c>
      <c r="J332" s="263"/>
      <c r="K332" s="263"/>
      <c r="L332" s="264"/>
      <c r="M332" s="265"/>
      <c r="N332" s="265"/>
      <c r="O332" s="265"/>
      <c r="P332" s="265"/>
      <c r="Q332" s="266"/>
      <c r="R332" s="225"/>
      <c r="S332" s="225"/>
      <c r="T332" s="225"/>
      <c r="U332" s="225"/>
      <c r="V332" s="225"/>
      <c r="W332" s="225"/>
      <c r="X332" s="106" t="s">
        <v>2145</v>
      </c>
      <c r="Y332" s="267"/>
      <c r="Z332" s="267"/>
      <c r="AA332" s="268"/>
      <c r="AB332" s="106" t="n">
        <f aca="false">FALSE()</f>
        <v>0</v>
      </c>
      <c r="AC332" s="106"/>
      <c r="AD332" s="173"/>
      <c r="AE332" s="233"/>
      <c r="AF332" s="233"/>
      <c r="AG332" s="233"/>
      <c r="AH332" s="233"/>
      <c r="AI332" s="270"/>
      <c r="AJ332" s="270"/>
      <c r="AK332" s="271"/>
      <c r="AL332" s="271"/>
      <c r="AM332" s="271"/>
      <c r="AN332" s="271"/>
      <c r="AO332" s="271"/>
      <c r="AP332" s="271"/>
      <c r="AQ332" s="271"/>
      <c r="AR332" s="271"/>
      <c r="AS332" s="305" t="s">
        <v>2174</v>
      </c>
      <c r="AT332" s="139"/>
      <c r="AU332" s="139"/>
      <c r="AV332" s="139"/>
      <c r="AW332" s="139"/>
      <c r="AX332" s="139"/>
      <c r="AY332" s="139"/>
      <c r="AZ332" s="139"/>
      <c r="BA332" s="198"/>
      <c r="BB332" s="139"/>
      <c r="BC332" s="281" t="s">
        <v>2175</v>
      </c>
      <c r="BD332" s="311" t="s">
        <v>240</v>
      </c>
    </row>
    <row r="333" s="231" customFormat="true" ht="12.95" hidden="true" customHeight="true" outlineLevel="0" collapsed="false">
      <c r="A333" s="260" t="s">
        <v>2176</v>
      </c>
      <c r="B333" s="105" t="n">
        <v>157</v>
      </c>
      <c r="C333" s="105"/>
      <c r="D333" s="261" t="s">
        <v>2177</v>
      </c>
      <c r="E333" s="107" t="s">
        <v>2178</v>
      </c>
      <c r="F333" s="107" t="s">
        <v>2179</v>
      </c>
      <c r="G333" s="108" t="s">
        <v>2180</v>
      </c>
      <c r="H333" s="262"/>
      <c r="I333" s="263" t="s">
        <v>2181</v>
      </c>
      <c r="J333" s="263"/>
      <c r="K333" s="263"/>
      <c r="L333" s="264"/>
      <c r="M333" s="265"/>
      <c r="N333" s="265"/>
      <c r="O333" s="265"/>
      <c r="P333" s="265"/>
      <c r="Q333" s="266"/>
      <c r="R333" s="225"/>
      <c r="S333" s="225"/>
      <c r="T333" s="225"/>
      <c r="U333" s="225"/>
      <c r="V333" s="225"/>
      <c r="W333" s="225"/>
      <c r="X333" s="106" t="s">
        <v>2145</v>
      </c>
      <c r="Y333" s="267"/>
      <c r="Z333" s="267"/>
      <c r="AA333" s="268"/>
      <c r="AB333" s="106" t="n">
        <f aca="false">FALSE()</f>
        <v>0</v>
      </c>
      <c r="AC333" s="106"/>
      <c r="AD333" s="173"/>
      <c r="AE333" s="233"/>
      <c r="AF333" s="233"/>
      <c r="AG333" s="233"/>
      <c r="AH333" s="233"/>
      <c r="AI333" s="270"/>
      <c r="AJ333" s="270"/>
      <c r="AK333" s="271"/>
      <c r="AL333" s="271"/>
      <c r="AM333" s="271"/>
      <c r="AN333" s="271"/>
      <c r="AO333" s="271"/>
      <c r="AP333" s="271"/>
      <c r="AQ333" s="271"/>
      <c r="AR333" s="271"/>
      <c r="AS333" s="303" t="s">
        <v>2181</v>
      </c>
      <c r="AT333" s="139"/>
      <c r="AU333" s="139"/>
      <c r="AV333" s="139"/>
      <c r="AW333" s="139"/>
      <c r="AX333" s="139"/>
      <c r="AY333" s="139"/>
      <c r="AZ333" s="139"/>
      <c r="BA333" s="198"/>
      <c r="BB333" s="139"/>
      <c r="BC333" s="281" t="s">
        <v>2182</v>
      </c>
      <c r="BD333" s="311"/>
    </row>
    <row r="334" s="231" customFormat="true" ht="12.95" hidden="true" customHeight="true" outlineLevel="0" collapsed="false">
      <c r="A334" s="260" t="s">
        <v>2183</v>
      </c>
      <c r="B334" s="105" t="n">
        <v>154</v>
      </c>
      <c r="C334" s="105"/>
      <c r="D334" s="261" t="s">
        <v>2184</v>
      </c>
      <c r="E334" s="107" t="s">
        <v>2185</v>
      </c>
      <c r="F334" s="107" t="s">
        <v>2186</v>
      </c>
      <c r="G334" s="108" t="s">
        <v>2187</v>
      </c>
      <c r="H334" s="262"/>
      <c r="I334" s="263" t="s">
        <v>2188</v>
      </c>
      <c r="J334" s="263"/>
      <c r="K334" s="263"/>
      <c r="L334" s="264"/>
      <c r="M334" s="265"/>
      <c r="N334" s="265"/>
      <c r="O334" s="265"/>
      <c r="P334" s="265"/>
      <c r="Q334" s="266"/>
      <c r="R334" s="225"/>
      <c r="S334" s="225"/>
      <c r="T334" s="225"/>
      <c r="U334" s="225"/>
      <c r="V334" s="225"/>
      <c r="W334" s="225"/>
      <c r="X334" s="106" t="s">
        <v>2145</v>
      </c>
      <c r="Y334" s="267"/>
      <c r="Z334" s="267"/>
      <c r="AA334" s="268"/>
      <c r="AB334" s="106" t="n">
        <f aca="false">FALSE()</f>
        <v>0</v>
      </c>
      <c r="AC334" s="106"/>
      <c r="AD334" s="173"/>
      <c r="AE334" s="233"/>
      <c r="AF334" s="233"/>
      <c r="AG334" s="233"/>
      <c r="AH334" s="233"/>
      <c r="AI334" s="270"/>
      <c r="AJ334" s="270"/>
      <c r="AK334" s="271"/>
      <c r="AL334" s="271"/>
      <c r="AM334" s="271"/>
      <c r="AN334" s="271"/>
      <c r="AO334" s="271"/>
      <c r="AP334" s="271"/>
      <c r="AQ334" s="271"/>
      <c r="AR334" s="271"/>
      <c r="AS334" s="305" t="s">
        <v>2188</v>
      </c>
      <c r="AT334" s="139"/>
      <c r="AU334" s="139"/>
      <c r="AV334" s="139"/>
      <c r="AW334" s="139"/>
      <c r="AX334" s="139"/>
      <c r="AY334" s="139"/>
      <c r="AZ334" s="139"/>
      <c r="BA334" s="198"/>
      <c r="BB334" s="139"/>
      <c r="BC334" s="281" t="s">
        <v>2189</v>
      </c>
      <c r="BD334" s="311"/>
    </row>
    <row r="335" s="231" customFormat="true" ht="12.95" hidden="true" customHeight="true" outlineLevel="0" collapsed="false">
      <c r="A335" s="260" t="s">
        <v>2190</v>
      </c>
      <c r="B335" s="105" t="n">
        <v>156</v>
      </c>
      <c r="C335" s="105"/>
      <c r="D335" s="261" t="s">
        <v>2191</v>
      </c>
      <c r="E335" s="107" t="s">
        <v>2192</v>
      </c>
      <c r="F335" s="107" t="s">
        <v>2193</v>
      </c>
      <c r="G335" s="108" t="s">
        <v>2194</v>
      </c>
      <c r="H335" s="262"/>
      <c r="I335" s="263" t="s">
        <v>2195</v>
      </c>
      <c r="J335" s="263"/>
      <c r="K335" s="263"/>
      <c r="L335" s="264"/>
      <c r="M335" s="265"/>
      <c r="N335" s="265"/>
      <c r="O335" s="265"/>
      <c r="P335" s="265"/>
      <c r="Q335" s="266"/>
      <c r="R335" s="225"/>
      <c r="S335" s="225"/>
      <c r="T335" s="225"/>
      <c r="U335" s="225"/>
      <c r="V335" s="225"/>
      <c r="W335" s="225"/>
      <c r="X335" s="106" t="s">
        <v>2145</v>
      </c>
      <c r="Y335" s="267"/>
      <c r="Z335" s="267"/>
      <c r="AA335" s="268"/>
      <c r="AB335" s="106" t="n">
        <f aca="false">FALSE()</f>
        <v>0</v>
      </c>
      <c r="AC335" s="106"/>
      <c r="AD335" s="173"/>
      <c r="AE335" s="233"/>
      <c r="AF335" s="233"/>
      <c r="AG335" s="233"/>
      <c r="AH335" s="233"/>
      <c r="AI335" s="270"/>
      <c r="AJ335" s="270"/>
      <c r="AK335" s="271"/>
      <c r="AL335" s="271"/>
      <c r="AM335" s="271"/>
      <c r="AN335" s="271"/>
      <c r="AO335" s="271"/>
      <c r="AP335" s="271"/>
      <c r="AQ335" s="271"/>
      <c r="AR335" s="271"/>
      <c r="AS335" s="303" t="s">
        <v>2195</v>
      </c>
      <c r="AT335" s="139"/>
      <c r="AU335" s="139"/>
      <c r="AV335" s="139"/>
      <c r="AW335" s="139"/>
      <c r="AX335" s="139"/>
      <c r="AY335" s="139"/>
      <c r="AZ335" s="139"/>
      <c r="BA335" s="198"/>
      <c r="BB335" s="139"/>
      <c r="BC335" s="281" t="s">
        <v>2196</v>
      </c>
      <c r="BD335" s="311"/>
    </row>
    <row r="336" s="231" customFormat="true" ht="12.95" hidden="true" customHeight="true" outlineLevel="0" collapsed="false">
      <c r="A336" s="260" t="s">
        <v>2197</v>
      </c>
      <c r="B336" s="105" t="n">
        <v>149</v>
      </c>
      <c r="C336" s="105"/>
      <c r="D336" s="261" t="s">
        <v>2198</v>
      </c>
      <c r="E336" s="107" t="s">
        <v>2199</v>
      </c>
      <c r="F336" s="107" t="s">
        <v>2200</v>
      </c>
      <c r="G336" s="108" t="s">
        <v>2201</v>
      </c>
      <c r="H336" s="262"/>
      <c r="I336" s="263" t="s">
        <v>2202</v>
      </c>
      <c r="J336" s="263"/>
      <c r="K336" s="263"/>
      <c r="L336" s="264"/>
      <c r="M336" s="265"/>
      <c r="N336" s="265"/>
      <c r="O336" s="265"/>
      <c r="P336" s="265"/>
      <c r="Q336" s="266"/>
      <c r="R336" s="225"/>
      <c r="S336" s="225"/>
      <c r="T336" s="225"/>
      <c r="U336" s="225"/>
      <c r="V336" s="225"/>
      <c r="W336" s="225"/>
      <c r="X336" s="106" t="s">
        <v>2145</v>
      </c>
      <c r="Y336" s="267"/>
      <c r="Z336" s="267"/>
      <c r="AA336" s="268"/>
      <c r="AB336" s="106" t="n">
        <f aca="false">FALSE()</f>
        <v>0</v>
      </c>
      <c r="AC336" s="106"/>
      <c r="AD336" s="173"/>
      <c r="AE336" s="233"/>
      <c r="AF336" s="233"/>
      <c r="AG336" s="233"/>
      <c r="AH336" s="233"/>
      <c r="AI336" s="270"/>
      <c r="AJ336" s="270"/>
      <c r="AK336" s="271"/>
      <c r="AL336" s="271"/>
      <c r="AM336" s="271"/>
      <c r="AN336" s="271"/>
      <c r="AO336" s="271"/>
      <c r="AP336" s="271"/>
      <c r="AQ336" s="271"/>
      <c r="AR336" s="271"/>
      <c r="AS336" s="305" t="s">
        <v>2202</v>
      </c>
      <c r="AT336" s="139"/>
      <c r="AU336" s="139"/>
      <c r="AV336" s="139"/>
      <c r="AW336" s="139"/>
      <c r="AX336" s="139"/>
      <c r="AY336" s="139"/>
      <c r="AZ336" s="139"/>
      <c r="BA336" s="198"/>
      <c r="BB336" s="139"/>
      <c r="BC336" s="281" t="s">
        <v>2203</v>
      </c>
      <c r="BD336" s="311"/>
    </row>
    <row r="337" s="231" customFormat="true" ht="12.95" hidden="true" customHeight="true" outlineLevel="0" collapsed="false">
      <c r="A337" s="260" t="s">
        <v>2204</v>
      </c>
      <c r="B337" s="105" t="n">
        <v>151</v>
      </c>
      <c r="C337" s="105"/>
      <c r="D337" s="261" t="s">
        <v>2205</v>
      </c>
      <c r="E337" s="107" t="s">
        <v>2206</v>
      </c>
      <c r="F337" s="107" t="s">
        <v>2207</v>
      </c>
      <c r="G337" s="108" t="s">
        <v>2208</v>
      </c>
      <c r="H337" s="262"/>
      <c r="I337" s="263" t="s">
        <v>2209</v>
      </c>
      <c r="J337" s="263"/>
      <c r="K337" s="263"/>
      <c r="L337" s="264"/>
      <c r="M337" s="265"/>
      <c r="N337" s="265"/>
      <c r="O337" s="265"/>
      <c r="P337" s="265"/>
      <c r="Q337" s="266"/>
      <c r="R337" s="225"/>
      <c r="S337" s="225"/>
      <c r="T337" s="225"/>
      <c r="U337" s="225"/>
      <c r="V337" s="225"/>
      <c r="W337" s="225"/>
      <c r="X337" s="106" t="s">
        <v>2145</v>
      </c>
      <c r="Y337" s="267"/>
      <c r="Z337" s="267"/>
      <c r="AA337" s="268"/>
      <c r="AB337" s="106" t="n">
        <f aca="false">FALSE()</f>
        <v>0</v>
      </c>
      <c r="AC337" s="106"/>
      <c r="AD337" s="173"/>
      <c r="AE337" s="233"/>
      <c r="AF337" s="233"/>
      <c r="AG337" s="233"/>
      <c r="AH337" s="233"/>
      <c r="AI337" s="270"/>
      <c r="AJ337" s="270"/>
      <c r="AK337" s="271"/>
      <c r="AL337" s="271"/>
      <c r="AM337" s="271"/>
      <c r="AN337" s="271"/>
      <c r="AO337" s="271"/>
      <c r="AP337" s="271"/>
      <c r="AQ337" s="271"/>
      <c r="AR337" s="271"/>
      <c r="AS337" s="303" t="s">
        <v>2209</v>
      </c>
      <c r="AT337" s="139"/>
      <c r="AU337" s="139"/>
      <c r="AV337" s="139"/>
      <c r="AW337" s="139"/>
      <c r="AX337" s="139"/>
      <c r="AY337" s="139"/>
      <c r="AZ337" s="139"/>
      <c r="BA337" s="198"/>
      <c r="BB337" s="139"/>
      <c r="BC337" s="281" t="s">
        <v>2210</v>
      </c>
      <c r="BD337" s="311"/>
    </row>
    <row r="338" s="231" customFormat="true" ht="12.95" hidden="true" customHeight="true" outlineLevel="0" collapsed="false">
      <c r="A338" s="260" t="s">
        <v>2211</v>
      </c>
      <c r="B338" s="105" t="n">
        <v>148</v>
      </c>
      <c r="C338" s="105"/>
      <c r="D338" s="261" t="s">
        <v>2212</v>
      </c>
      <c r="E338" s="107" t="s">
        <v>2213</v>
      </c>
      <c r="F338" s="107" t="s">
        <v>2214</v>
      </c>
      <c r="G338" s="108" t="s">
        <v>2215</v>
      </c>
      <c r="H338" s="262"/>
      <c r="I338" s="263" t="s">
        <v>2216</v>
      </c>
      <c r="J338" s="263"/>
      <c r="K338" s="263"/>
      <c r="L338" s="264"/>
      <c r="M338" s="265"/>
      <c r="N338" s="265"/>
      <c r="O338" s="265"/>
      <c r="P338" s="265"/>
      <c r="Q338" s="266"/>
      <c r="R338" s="225"/>
      <c r="S338" s="225"/>
      <c r="T338" s="225"/>
      <c r="U338" s="225"/>
      <c r="V338" s="225"/>
      <c r="W338" s="225"/>
      <c r="X338" s="106" t="s">
        <v>2145</v>
      </c>
      <c r="Y338" s="267"/>
      <c r="Z338" s="267"/>
      <c r="AA338" s="268"/>
      <c r="AB338" s="106" t="n">
        <f aca="false">FALSE()</f>
        <v>0</v>
      </c>
      <c r="AC338" s="106"/>
      <c r="AD338" s="173"/>
      <c r="AE338" s="233"/>
      <c r="AF338" s="233"/>
      <c r="AG338" s="233"/>
      <c r="AH338" s="233"/>
      <c r="AI338" s="270"/>
      <c r="AJ338" s="270"/>
      <c r="AK338" s="271"/>
      <c r="AL338" s="271"/>
      <c r="AM338" s="271"/>
      <c r="AN338" s="271"/>
      <c r="AO338" s="271"/>
      <c r="AP338" s="271"/>
      <c r="AQ338" s="271"/>
      <c r="AR338" s="271"/>
      <c r="AS338" s="305" t="s">
        <v>2216</v>
      </c>
      <c r="AT338" s="139"/>
      <c r="AU338" s="139"/>
      <c r="AV338" s="139"/>
      <c r="AW338" s="139"/>
      <c r="AX338" s="139"/>
      <c r="AY338" s="139"/>
      <c r="AZ338" s="139"/>
      <c r="BA338" s="198"/>
      <c r="BB338" s="139"/>
      <c r="BC338" s="281" t="s">
        <v>2217</v>
      </c>
      <c r="BD338" s="311"/>
    </row>
    <row r="339" s="231" customFormat="true" ht="12.95" hidden="true" customHeight="true" outlineLevel="0" collapsed="false">
      <c r="A339" s="260" t="s">
        <v>2218</v>
      </c>
      <c r="B339" s="105" t="n">
        <v>150</v>
      </c>
      <c r="C339" s="105"/>
      <c r="D339" s="261" t="s">
        <v>2219</v>
      </c>
      <c r="E339" s="107" t="s">
        <v>2220</v>
      </c>
      <c r="F339" s="107" t="s">
        <v>2221</v>
      </c>
      <c r="G339" s="108" t="s">
        <v>2222</v>
      </c>
      <c r="H339" s="262"/>
      <c r="I339" s="263" t="s">
        <v>2223</v>
      </c>
      <c r="J339" s="263"/>
      <c r="K339" s="263"/>
      <c r="L339" s="264"/>
      <c r="M339" s="265"/>
      <c r="N339" s="265"/>
      <c r="O339" s="265"/>
      <c r="P339" s="265"/>
      <c r="Q339" s="266"/>
      <c r="R339" s="225"/>
      <c r="S339" s="225"/>
      <c r="T339" s="225"/>
      <c r="U339" s="225"/>
      <c r="V339" s="225"/>
      <c r="W339" s="225"/>
      <c r="X339" s="106" t="s">
        <v>2145</v>
      </c>
      <c r="Y339" s="267"/>
      <c r="Z339" s="267"/>
      <c r="AA339" s="268"/>
      <c r="AB339" s="106" t="n">
        <f aca="false">FALSE()</f>
        <v>0</v>
      </c>
      <c r="AC339" s="106"/>
      <c r="AD339" s="173"/>
      <c r="AE339" s="233"/>
      <c r="AF339" s="233"/>
      <c r="AG339" s="233"/>
      <c r="AH339" s="233"/>
      <c r="AI339" s="270"/>
      <c r="AJ339" s="270"/>
      <c r="AK339" s="271"/>
      <c r="AL339" s="271"/>
      <c r="AM339" s="271"/>
      <c r="AN339" s="271"/>
      <c r="AO339" s="271"/>
      <c r="AP339" s="271"/>
      <c r="AQ339" s="271"/>
      <c r="AR339" s="271"/>
      <c r="AS339" s="303" t="s">
        <v>2223</v>
      </c>
      <c r="AT339" s="139"/>
      <c r="AU339" s="139"/>
      <c r="AV339" s="139"/>
      <c r="AW339" s="139"/>
      <c r="AX339" s="139"/>
      <c r="AY339" s="139"/>
      <c r="AZ339" s="139"/>
      <c r="BA339" s="198"/>
      <c r="BB339" s="139"/>
      <c r="BC339" s="281" t="s">
        <v>2224</v>
      </c>
      <c r="BD339" s="311"/>
    </row>
    <row r="340" s="231" customFormat="true" ht="12.95" hidden="true" customHeight="true" outlineLevel="0" collapsed="false">
      <c r="A340" s="260" t="s">
        <v>2225</v>
      </c>
      <c r="B340" s="105" t="n">
        <v>137</v>
      </c>
      <c r="C340" s="105"/>
      <c r="D340" s="261" t="s">
        <v>2226</v>
      </c>
      <c r="E340" s="107" t="s">
        <v>2227</v>
      </c>
      <c r="F340" s="107" t="s">
        <v>2081</v>
      </c>
      <c r="G340" s="108" t="s">
        <v>2228</v>
      </c>
      <c r="H340" s="262"/>
      <c r="I340" s="263" t="s">
        <v>2229</v>
      </c>
      <c r="J340" s="263"/>
      <c r="K340" s="263"/>
      <c r="L340" s="264"/>
      <c r="M340" s="265"/>
      <c r="N340" s="265"/>
      <c r="O340" s="265"/>
      <c r="P340" s="265"/>
      <c r="Q340" s="266"/>
      <c r="R340" s="225"/>
      <c r="S340" s="225"/>
      <c r="T340" s="225"/>
      <c r="U340" s="225"/>
      <c r="V340" s="225"/>
      <c r="W340" s="225"/>
      <c r="X340" s="106" t="s">
        <v>2145</v>
      </c>
      <c r="Y340" s="267"/>
      <c r="Z340" s="267"/>
      <c r="AA340" s="268"/>
      <c r="AB340" s="106" t="n">
        <f aca="false">FALSE()</f>
        <v>0</v>
      </c>
      <c r="AC340" s="106"/>
      <c r="AD340" s="173"/>
      <c r="AE340" s="233"/>
      <c r="AF340" s="233"/>
      <c r="AG340" s="233"/>
      <c r="AH340" s="233"/>
      <c r="AI340" s="270"/>
      <c r="AJ340" s="270"/>
      <c r="AK340" s="271"/>
      <c r="AL340" s="271"/>
      <c r="AM340" s="271"/>
      <c r="AN340" s="271"/>
      <c r="AO340" s="271"/>
      <c r="AP340" s="271"/>
      <c r="AQ340" s="271"/>
      <c r="AR340" s="271"/>
      <c r="AS340" s="305" t="s">
        <v>2229</v>
      </c>
      <c r="AT340" s="139"/>
      <c r="AU340" s="139"/>
      <c r="AV340" s="139"/>
      <c r="AW340" s="139"/>
      <c r="AX340" s="139"/>
      <c r="AY340" s="139"/>
      <c r="AZ340" s="139"/>
      <c r="BA340" s="198"/>
      <c r="BB340" s="139"/>
      <c r="BC340" s="281" t="s">
        <v>2230</v>
      </c>
      <c r="BD340" s="310"/>
    </row>
    <row r="341" s="231" customFormat="true" ht="12.95" hidden="true" customHeight="true" outlineLevel="0" collapsed="false">
      <c r="A341" s="260" t="s">
        <v>2231</v>
      </c>
      <c r="B341" s="105" t="n">
        <v>139</v>
      </c>
      <c r="C341" s="105"/>
      <c r="D341" s="261" t="s">
        <v>2232</v>
      </c>
      <c r="E341" s="107" t="s">
        <v>2233</v>
      </c>
      <c r="F341" s="107" t="s">
        <v>2076</v>
      </c>
      <c r="G341" s="108" t="s">
        <v>2234</v>
      </c>
      <c r="H341" s="262"/>
      <c r="I341" s="263" t="s">
        <v>2235</v>
      </c>
      <c r="J341" s="263"/>
      <c r="K341" s="263"/>
      <c r="L341" s="264"/>
      <c r="M341" s="265"/>
      <c r="N341" s="265"/>
      <c r="O341" s="265"/>
      <c r="P341" s="265"/>
      <c r="Q341" s="266"/>
      <c r="R341" s="225"/>
      <c r="S341" s="225"/>
      <c r="T341" s="225"/>
      <c r="U341" s="225"/>
      <c r="V341" s="225"/>
      <c r="W341" s="225"/>
      <c r="X341" s="106" t="s">
        <v>2145</v>
      </c>
      <c r="Y341" s="267"/>
      <c r="Z341" s="267"/>
      <c r="AA341" s="268"/>
      <c r="AB341" s="106" t="n">
        <f aca="false">FALSE()</f>
        <v>0</v>
      </c>
      <c r="AC341" s="106"/>
      <c r="AD341" s="173"/>
      <c r="AE341" s="233"/>
      <c r="AF341" s="233"/>
      <c r="AG341" s="233"/>
      <c r="AH341" s="233"/>
      <c r="AI341" s="270"/>
      <c r="AJ341" s="270"/>
      <c r="AK341" s="271"/>
      <c r="AL341" s="271"/>
      <c r="AM341" s="271"/>
      <c r="AN341" s="271"/>
      <c r="AO341" s="271"/>
      <c r="AP341" s="271"/>
      <c r="AQ341" s="271"/>
      <c r="AR341" s="271"/>
      <c r="AS341" s="303" t="s">
        <v>2235</v>
      </c>
      <c r="AT341" s="139"/>
      <c r="AU341" s="139"/>
      <c r="AV341" s="139"/>
      <c r="AW341" s="139"/>
      <c r="AX341" s="139"/>
      <c r="AY341" s="139"/>
      <c r="AZ341" s="139"/>
      <c r="BA341" s="198"/>
      <c r="BB341" s="139"/>
      <c r="BC341" s="281" t="s">
        <v>2236</v>
      </c>
      <c r="BD341" s="310"/>
    </row>
    <row r="342" s="231" customFormat="true" ht="12.95" hidden="true" customHeight="true" outlineLevel="0" collapsed="false">
      <c r="A342" s="260" t="s">
        <v>2237</v>
      </c>
      <c r="B342" s="105" t="n">
        <v>140</v>
      </c>
      <c r="C342" s="105"/>
      <c r="D342" s="261" t="s">
        <v>2238</v>
      </c>
      <c r="E342" s="107" t="s">
        <v>2239</v>
      </c>
      <c r="F342" s="107" t="s">
        <v>2240</v>
      </c>
      <c r="G342" s="108" t="s">
        <v>2241</v>
      </c>
      <c r="H342" s="262"/>
      <c r="I342" s="263" t="s">
        <v>2242</v>
      </c>
      <c r="J342" s="263"/>
      <c r="K342" s="263"/>
      <c r="L342" s="264"/>
      <c r="M342" s="265"/>
      <c r="N342" s="265"/>
      <c r="O342" s="265"/>
      <c r="P342" s="265"/>
      <c r="Q342" s="266"/>
      <c r="R342" s="225"/>
      <c r="S342" s="225"/>
      <c r="T342" s="225"/>
      <c r="U342" s="225"/>
      <c r="V342" s="225"/>
      <c r="W342" s="225"/>
      <c r="X342" s="106" t="s">
        <v>2145</v>
      </c>
      <c r="Y342" s="267"/>
      <c r="Z342" s="267"/>
      <c r="AA342" s="268"/>
      <c r="AB342" s="106" t="n">
        <f aca="false">FALSE()</f>
        <v>0</v>
      </c>
      <c r="AC342" s="106"/>
      <c r="AD342" s="173"/>
      <c r="AE342" s="233"/>
      <c r="AF342" s="233"/>
      <c r="AG342" s="233"/>
      <c r="AH342" s="233"/>
      <c r="AI342" s="270"/>
      <c r="AJ342" s="270"/>
      <c r="AK342" s="271"/>
      <c r="AL342" s="271"/>
      <c r="AM342" s="271"/>
      <c r="AN342" s="271"/>
      <c r="AO342" s="271"/>
      <c r="AP342" s="271"/>
      <c r="AQ342" s="271"/>
      <c r="AR342" s="271"/>
      <c r="AS342" s="305" t="s">
        <v>2242</v>
      </c>
      <c r="AT342" s="139"/>
      <c r="AU342" s="139"/>
      <c r="AV342" s="139"/>
      <c r="AW342" s="139"/>
      <c r="AX342" s="139"/>
      <c r="AY342" s="139"/>
      <c r="AZ342" s="139"/>
      <c r="BA342" s="198"/>
      <c r="BB342" s="139"/>
      <c r="BC342" s="281" t="s">
        <v>2243</v>
      </c>
      <c r="BD342" s="310"/>
    </row>
    <row r="343" s="231" customFormat="true" ht="12.95" hidden="true" customHeight="true" outlineLevel="0" collapsed="false">
      <c r="A343" s="260" t="s">
        <v>2244</v>
      </c>
      <c r="B343" s="105" t="n">
        <v>142</v>
      </c>
      <c r="C343" s="105"/>
      <c r="D343" s="261" t="s">
        <v>2245</v>
      </c>
      <c r="E343" s="107" t="s">
        <v>2246</v>
      </c>
      <c r="F343" s="107" t="s">
        <v>2247</v>
      </c>
      <c r="G343" s="108" t="s">
        <v>2248</v>
      </c>
      <c r="H343" s="262"/>
      <c r="I343" s="263" t="s">
        <v>2249</v>
      </c>
      <c r="J343" s="263"/>
      <c r="K343" s="263"/>
      <c r="L343" s="264"/>
      <c r="M343" s="265"/>
      <c r="N343" s="265"/>
      <c r="O343" s="265"/>
      <c r="P343" s="265"/>
      <c r="Q343" s="266"/>
      <c r="R343" s="225"/>
      <c r="S343" s="225"/>
      <c r="T343" s="225"/>
      <c r="U343" s="225"/>
      <c r="V343" s="225"/>
      <c r="W343" s="225"/>
      <c r="X343" s="106" t="s">
        <v>2145</v>
      </c>
      <c r="Y343" s="267"/>
      <c r="Z343" s="267"/>
      <c r="AA343" s="268"/>
      <c r="AB343" s="106" t="n">
        <f aca="false">FALSE()</f>
        <v>0</v>
      </c>
      <c r="AC343" s="106"/>
      <c r="AD343" s="173"/>
      <c r="AE343" s="233"/>
      <c r="AF343" s="233"/>
      <c r="AG343" s="233"/>
      <c r="AH343" s="233"/>
      <c r="AI343" s="270"/>
      <c r="AJ343" s="270"/>
      <c r="AK343" s="271"/>
      <c r="AL343" s="271"/>
      <c r="AM343" s="271"/>
      <c r="AN343" s="271"/>
      <c r="AO343" s="271"/>
      <c r="AP343" s="271"/>
      <c r="AQ343" s="271"/>
      <c r="AR343" s="271"/>
      <c r="AS343" s="303" t="s">
        <v>2249</v>
      </c>
      <c r="AT343" s="139"/>
      <c r="AU343" s="139"/>
      <c r="AV343" s="139"/>
      <c r="AW343" s="139"/>
      <c r="AX343" s="139"/>
      <c r="AY343" s="139"/>
      <c r="AZ343" s="139"/>
      <c r="BA343" s="198"/>
      <c r="BB343" s="139"/>
      <c r="BC343" s="281" t="s">
        <v>2250</v>
      </c>
      <c r="BD343" s="310"/>
    </row>
    <row r="344" s="231" customFormat="true" ht="12.95" hidden="true" customHeight="true" outlineLevel="0" collapsed="false">
      <c r="A344" s="260" t="s">
        <v>2251</v>
      </c>
      <c r="B344" s="105" t="n">
        <v>131</v>
      </c>
      <c r="C344" s="105"/>
      <c r="D344" s="261" t="s">
        <v>2252</v>
      </c>
      <c r="E344" s="107" t="s">
        <v>2253</v>
      </c>
      <c r="F344" s="107" t="s">
        <v>2254</v>
      </c>
      <c r="G344" s="108" t="s">
        <v>2255</v>
      </c>
      <c r="H344" s="262"/>
      <c r="I344" s="263" t="s">
        <v>2256</v>
      </c>
      <c r="J344" s="263"/>
      <c r="K344" s="263"/>
      <c r="L344" s="264"/>
      <c r="M344" s="265"/>
      <c r="N344" s="265"/>
      <c r="O344" s="265"/>
      <c r="P344" s="265"/>
      <c r="Q344" s="266"/>
      <c r="R344" s="225"/>
      <c r="S344" s="225"/>
      <c r="T344" s="225"/>
      <c r="U344" s="225"/>
      <c r="V344" s="225"/>
      <c r="W344" s="225"/>
      <c r="X344" s="106" t="s">
        <v>2145</v>
      </c>
      <c r="Y344" s="267"/>
      <c r="Z344" s="267"/>
      <c r="AA344" s="268"/>
      <c r="AB344" s="106" t="n">
        <f aca="false">FALSE()</f>
        <v>0</v>
      </c>
      <c r="AC344" s="106"/>
      <c r="AD344" s="173"/>
      <c r="AE344" s="233"/>
      <c r="AF344" s="233"/>
      <c r="AG344" s="233"/>
      <c r="AH344" s="233"/>
      <c r="AI344" s="270"/>
      <c r="AJ344" s="270"/>
      <c r="AK344" s="271"/>
      <c r="AL344" s="271"/>
      <c r="AM344" s="271"/>
      <c r="AN344" s="271"/>
      <c r="AO344" s="271"/>
      <c r="AP344" s="271"/>
      <c r="AQ344" s="271"/>
      <c r="AR344" s="271"/>
      <c r="AS344" s="305" t="s">
        <v>2256</v>
      </c>
      <c r="AT344" s="139"/>
      <c r="AU344" s="139"/>
      <c r="AV344" s="139"/>
      <c r="AW344" s="139"/>
      <c r="AX344" s="139"/>
      <c r="AY344" s="139"/>
      <c r="AZ344" s="139"/>
      <c r="BA344" s="198"/>
      <c r="BB344" s="139"/>
      <c r="BC344" s="281" t="s">
        <v>2257</v>
      </c>
      <c r="BD344" s="310"/>
    </row>
    <row r="345" s="231" customFormat="true" ht="12.95" hidden="true" customHeight="true" outlineLevel="0" collapsed="false">
      <c r="A345" s="260" t="s">
        <v>2258</v>
      </c>
      <c r="B345" s="105" t="n">
        <v>133</v>
      </c>
      <c r="C345" s="105"/>
      <c r="D345" s="261" t="s">
        <v>2259</v>
      </c>
      <c r="E345" s="107" t="s">
        <v>2260</v>
      </c>
      <c r="F345" s="107" t="s">
        <v>2261</v>
      </c>
      <c r="G345" s="108" t="s">
        <v>2262</v>
      </c>
      <c r="H345" s="262"/>
      <c r="I345" s="263" t="s">
        <v>2263</v>
      </c>
      <c r="J345" s="263"/>
      <c r="K345" s="263"/>
      <c r="L345" s="264"/>
      <c r="M345" s="265"/>
      <c r="N345" s="265"/>
      <c r="O345" s="265"/>
      <c r="P345" s="265"/>
      <c r="Q345" s="266"/>
      <c r="R345" s="225"/>
      <c r="S345" s="225"/>
      <c r="T345" s="225"/>
      <c r="U345" s="225"/>
      <c r="V345" s="225"/>
      <c r="W345" s="225"/>
      <c r="X345" s="106" t="s">
        <v>2145</v>
      </c>
      <c r="Y345" s="267"/>
      <c r="Z345" s="267"/>
      <c r="AA345" s="268"/>
      <c r="AB345" s="106" t="n">
        <f aca="false">FALSE()</f>
        <v>0</v>
      </c>
      <c r="AC345" s="106"/>
      <c r="AD345" s="173"/>
      <c r="AE345" s="233"/>
      <c r="AF345" s="233"/>
      <c r="AG345" s="233"/>
      <c r="AH345" s="233"/>
      <c r="AI345" s="270"/>
      <c r="AJ345" s="270"/>
      <c r="AK345" s="271"/>
      <c r="AL345" s="271"/>
      <c r="AM345" s="271"/>
      <c r="AN345" s="271"/>
      <c r="AO345" s="271"/>
      <c r="AP345" s="271"/>
      <c r="AQ345" s="271"/>
      <c r="AR345" s="271"/>
      <c r="AS345" s="303" t="s">
        <v>2263</v>
      </c>
      <c r="AT345" s="139"/>
      <c r="AU345" s="139"/>
      <c r="AV345" s="139"/>
      <c r="AW345" s="139"/>
      <c r="AX345" s="139"/>
      <c r="AY345" s="139"/>
      <c r="AZ345" s="139"/>
      <c r="BA345" s="198"/>
      <c r="BB345" s="139"/>
      <c r="BC345" s="281" t="s">
        <v>2264</v>
      </c>
      <c r="BD345" s="310"/>
    </row>
    <row r="346" s="231" customFormat="true" ht="12.95" hidden="true" customHeight="true" outlineLevel="0" collapsed="false">
      <c r="A346" s="260" t="s">
        <v>2265</v>
      </c>
      <c r="B346" s="105" t="n">
        <v>134</v>
      </c>
      <c r="C346" s="105"/>
      <c r="D346" s="261" t="s">
        <v>2266</v>
      </c>
      <c r="E346" s="107" t="s">
        <v>2267</v>
      </c>
      <c r="F346" s="107" t="s">
        <v>2268</v>
      </c>
      <c r="G346" s="108" t="s">
        <v>2269</v>
      </c>
      <c r="H346" s="262"/>
      <c r="I346" s="263" t="s">
        <v>2270</v>
      </c>
      <c r="J346" s="263"/>
      <c r="K346" s="263"/>
      <c r="L346" s="264"/>
      <c r="M346" s="265"/>
      <c r="N346" s="265"/>
      <c r="O346" s="265"/>
      <c r="P346" s="265"/>
      <c r="Q346" s="266"/>
      <c r="R346" s="225"/>
      <c r="S346" s="225"/>
      <c r="T346" s="225"/>
      <c r="U346" s="225"/>
      <c r="V346" s="225"/>
      <c r="W346" s="225"/>
      <c r="X346" s="106" t="s">
        <v>2145</v>
      </c>
      <c r="Y346" s="267"/>
      <c r="Z346" s="267"/>
      <c r="AA346" s="268"/>
      <c r="AB346" s="106" t="n">
        <f aca="false">FALSE()</f>
        <v>0</v>
      </c>
      <c r="AC346" s="106"/>
      <c r="AD346" s="173"/>
      <c r="AE346" s="233"/>
      <c r="AF346" s="233"/>
      <c r="AG346" s="233"/>
      <c r="AH346" s="233"/>
      <c r="AI346" s="270"/>
      <c r="AJ346" s="270"/>
      <c r="AK346" s="271"/>
      <c r="AL346" s="271"/>
      <c r="AM346" s="271"/>
      <c r="AN346" s="271"/>
      <c r="AO346" s="271"/>
      <c r="AP346" s="271"/>
      <c r="AQ346" s="271"/>
      <c r="AR346" s="271"/>
      <c r="AS346" s="305" t="s">
        <v>2270</v>
      </c>
      <c r="AT346" s="139"/>
      <c r="AU346" s="139"/>
      <c r="AV346" s="139"/>
      <c r="AW346" s="139"/>
      <c r="AX346" s="139"/>
      <c r="AY346" s="139"/>
      <c r="AZ346" s="139"/>
      <c r="BA346" s="198"/>
      <c r="BB346" s="139"/>
      <c r="BC346" s="281" t="s">
        <v>2271</v>
      </c>
      <c r="BD346" s="310"/>
    </row>
    <row r="347" s="231" customFormat="true" ht="12.95" hidden="true" customHeight="true" outlineLevel="0" collapsed="false">
      <c r="A347" s="260" t="s">
        <v>2272</v>
      </c>
      <c r="B347" s="105" t="n">
        <v>136</v>
      </c>
      <c r="C347" s="105"/>
      <c r="D347" s="261" t="s">
        <v>2273</v>
      </c>
      <c r="E347" s="107" t="s">
        <v>2274</v>
      </c>
      <c r="F347" s="107" t="s">
        <v>2275</v>
      </c>
      <c r="G347" s="108" t="s">
        <v>2276</v>
      </c>
      <c r="H347" s="262"/>
      <c r="I347" s="263" t="s">
        <v>2277</v>
      </c>
      <c r="J347" s="263"/>
      <c r="K347" s="263"/>
      <c r="L347" s="264"/>
      <c r="M347" s="265"/>
      <c r="N347" s="265"/>
      <c r="O347" s="265"/>
      <c r="P347" s="265"/>
      <c r="Q347" s="266"/>
      <c r="R347" s="225"/>
      <c r="S347" s="225"/>
      <c r="T347" s="225"/>
      <c r="U347" s="225"/>
      <c r="V347" s="225"/>
      <c r="W347" s="225"/>
      <c r="X347" s="106" t="s">
        <v>2145</v>
      </c>
      <c r="Y347" s="267"/>
      <c r="Z347" s="267"/>
      <c r="AA347" s="268"/>
      <c r="AB347" s="106" t="n">
        <f aca="false">FALSE()</f>
        <v>0</v>
      </c>
      <c r="AC347" s="106"/>
      <c r="AD347" s="173"/>
      <c r="AE347" s="233"/>
      <c r="AF347" s="233"/>
      <c r="AG347" s="233"/>
      <c r="AH347" s="233"/>
      <c r="AI347" s="270"/>
      <c r="AJ347" s="270"/>
      <c r="AK347" s="271"/>
      <c r="AL347" s="271"/>
      <c r="AM347" s="271"/>
      <c r="AN347" s="271"/>
      <c r="AO347" s="271"/>
      <c r="AP347" s="271"/>
      <c r="AQ347" s="271"/>
      <c r="AR347" s="271"/>
      <c r="AS347" s="303" t="s">
        <v>2277</v>
      </c>
      <c r="AT347" s="139"/>
      <c r="AU347" s="139"/>
      <c r="AV347" s="139"/>
      <c r="AW347" s="139"/>
      <c r="AX347" s="139"/>
      <c r="AY347" s="139"/>
      <c r="AZ347" s="139"/>
      <c r="BA347" s="198"/>
      <c r="BB347" s="139"/>
      <c r="BC347" s="281" t="s">
        <v>2278</v>
      </c>
      <c r="BD347" s="310"/>
    </row>
    <row r="348" s="231" customFormat="true" ht="12.95" hidden="true" customHeight="true" outlineLevel="0" collapsed="false">
      <c r="A348" s="228"/>
      <c r="B348" s="132"/>
      <c r="C348" s="132"/>
      <c r="D348" s="229" t="s">
        <v>2279</v>
      </c>
      <c r="E348" s="134" t="s">
        <v>2280</v>
      </c>
      <c r="F348" s="134" t="s">
        <v>2281</v>
      </c>
      <c r="G348" s="108" t="s">
        <v>2282</v>
      </c>
      <c r="H348" s="262"/>
      <c r="I348" s="263" t="s">
        <v>2283</v>
      </c>
      <c r="J348" s="263"/>
      <c r="K348" s="263"/>
      <c r="L348" s="264"/>
      <c r="M348" s="265"/>
      <c r="N348" s="265"/>
      <c r="O348" s="265"/>
      <c r="P348" s="265"/>
      <c r="Q348" s="266"/>
      <c r="R348" s="225"/>
      <c r="S348" s="225"/>
      <c r="T348" s="225"/>
      <c r="U348" s="225"/>
      <c r="V348" s="225"/>
      <c r="W348" s="225"/>
      <c r="X348" s="106" t="s">
        <v>2145</v>
      </c>
      <c r="Y348" s="267"/>
      <c r="Z348" s="267"/>
      <c r="AA348" s="268"/>
      <c r="AB348" s="106" t="n">
        <f aca="false">FALSE()</f>
        <v>0</v>
      </c>
      <c r="AC348" s="106"/>
      <c r="AD348" s="173"/>
      <c r="AE348" s="233"/>
      <c r="AF348" s="233"/>
      <c r="AG348" s="233"/>
      <c r="AH348" s="233"/>
      <c r="AI348" s="270"/>
      <c r="AJ348" s="270"/>
      <c r="AK348" s="271"/>
      <c r="AL348" s="271"/>
      <c r="AM348" s="271"/>
      <c r="AN348" s="271"/>
      <c r="AO348" s="271"/>
      <c r="AP348" s="271"/>
      <c r="AQ348" s="271"/>
      <c r="AR348" s="271"/>
      <c r="AS348" s="305" t="s">
        <v>2282</v>
      </c>
      <c r="AT348" s="139"/>
      <c r="AU348" s="139"/>
      <c r="AV348" s="139"/>
      <c r="AW348" s="139"/>
      <c r="AX348" s="139"/>
      <c r="AY348" s="139"/>
      <c r="AZ348" s="139"/>
      <c r="BA348" s="198"/>
      <c r="BB348" s="139"/>
      <c r="BC348" s="141" t="s">
        <v>133</v>
      </c>
      <c r="BD348" s="46" t="s">
        <v>24</v>
      </c>
    </row>
    <row r="349" s="231" customFormat="true" ht="12.95" hidden="true" customHeight="true" outlineLevel="0" collapsed="false">
      <c r="A349" s="228"/>
      <c r="B349" s="132"/>
      <c r="C349" s="132"/>
      <c r="D349" s="229" t="s">
        <v>2284</v>
      </c>
      <c r="E349" s="134" t="s">
        <v>2285</v>
      </c>
      <c r="F349" s="134" t="s">
        <v>2286</v>
      </c>
      <c r="G349" s="108" t="s">
        <v>2287</v>
      </c>
      <c r="H349" s="262"/>
      <c r="I349" s="263" t="s">
        <v>2288</v>
      </c>
      <c r="J349" s="263"/>
      <c r="K349" s="263"/>
      <c r="L349" s="264"/>
      <c r="M349" s="265"/>
      <c r="N349" s="265"/>
      <c r="O349" s="265"/>
      <c r="P349" s="265"/>
      <c r="Q349" s="266"/>
      <c r="R349" s="225"/>
      <c r="S349" s="225"/>
      <c r="T349" s="225"/>
      <c r="U349" s="225"/>
      <c r="V349" s="225"/>
      <c r="W349" s="225"/>
      <c r="X349" s="106" t="s">
        <v>2145</v>
      </c>
      <c r="Y349" s="267"/>
      <c r="Z349" s="267"/>
      <c r="AA349" s="268"/>
      <c r="AB349" s="106" t="n">
        <f aca="false">FALSE()</f>
        <v>0</v>
      </c>
      <c r="AC349" s="106"/>
      <c r="AD349" s="173"/>
      <c r="AE349" s="233"/>
      <c r="AF349" s="233"/>
      <c r="AG349" s="233"/>
      <c r="AH349" s="233"/>
      <c r="AI349" s="270"/>
      <c r="AJ349" s="270"/>
      <c r="AK349" s="271"/>
      <c r="AL349" s="271"/>
      <c r="AM349" s="271"/>
      <c r="AN349" s="271"/>
      <c r="AO349" s="271"/>
      <c r="AP349" s="271"/>
      <c r="AQ349" s="271"/>
      <c r="AR349" s="271"/>
      <c r="AS349" s="303" t="s">
        <v>2287</v>
      </c>
      <c r="AT349" s="139"/>
      <c r="AU349" s="139"/>
      <c r="AV349" s="139"/>
      <c r="AW349" s="139"/>
      <c r="AX349" s="139"/>
      <c r="AY349" s="139"/>
      <c r="AZ349" s="139"/>
      <c r="BA349" s="198"/>
      <c r="BB349" s="139"/>
      <c r="BC349" s="141" t="s">
        <v>133</v>
      </c>
      <c r="BD349" s="46" t="s">
        <v>24</v>
      </c>
    </row>
    <row r="350" s="231" customFormat="true" ht="12.95" hidden="true" customHeight="true" outlineLevel="0" collapsed="false">
      <c r="A350" s="228"/>
      <c r="B350" s="132"/>
      <c r="C350" s="132"/>
      <c r="D350" s="229" t="s">
        <v>2289</v>
      </c>
      <c r="E350" s="134" t="s">
        <v>2290</v>
      </c>
      <c r="F350" s="134" t="s">
        <v>2291</v>
      </c>
      <c r="G350" s="108" t="s">
        <v>2292</v>
      </c>
      <c r="H350" s="262"/>
      <c r="I350" s="263" t="s">
        <v>2293</v>
      </c>
      <c r="J350" s="263"/>
      <c r="K350" s="263"/>
      <c r="L350" s="264"/>
      <c r="M350" s="265"/>
      <c r="N350" s="265"/>
      <c r="O350" s="265"/>
      <c r="P350" s="265"/>
      <c r="Q350" s="266"/>
      <c r="R350" s="225"/>
      <c r="S350" s="225"/>
      <c r="T350" s="225"/>
      <c r="U350" s="225"/>
      <c r="V350" s="225"/>
      <c r="W350" s="225"/>
      <c r="X350" s="106" t="s">
        <v>2145</v>
      </c>
      <c r="Y350" s="267"/>
      <c r="Z350" s="267"/>
      <c r="AA350" s="268"/>
      <c r="AB350" s="106" t="n">
        <f aca="false">FALSE()</f>
        <v>0</v>
      </c>
      <c r="AC350" s="106"/>
      <c r="AD350" s="173"/>
      <c r="AE350" s="233"/>
      <c r="AF350" s="233"/>
      <c r="AG350" s="233"/>
      <c r="AH350" s="233"/>
      <c r="AI350" s="270"/>
      <c r="AJ350" s="270"/>
      <c r="AK350" s="271"/>
      <c r="AL350" s="271"/>
      <c r="AM350" s="271"/>
      <c r="AN350" s="271"/>
      <c r="AO350" s="271"/>
      <c r="AP350" s="271"/>
      <c r="AQ350" s="271"/>
      <c r="AR350" s="271"/>
      <c r="AS350" s="305" t="s">
        <v>2292</v>
      </c>
      <c r="AT350" s="139"/>
      <c r="AU350" s="139"/>
      <c r="AV350" s="139"/>
      <c r="AW350" s="139"/>
      <c r="AX350" s="139"/>
      <c r="AY350" s="139"/>
      <c r="AZ350" s="139"/>
      <c r="BA350" s="198"/>
      <c r="BB350" s="139"/>
      <c r="BC350" s="141" t="s">
        <v>133</v>
      </c>
      <c r="BD350" s="46" t="s">
        <v>24</v>
      </c>
    </row>
    <row r="351" s="231" customFormat="true" ht="12.95" hidden="true" customHeight="true" outlineLevel="0" collapsed="false">
      <c r="A351" s="228"/>
      <c r="B351" s="132"/>
      <c r="C351" s="132"/>
      <c r="D351" s="229" t="s">
        <v>2294</v>
      </c>
      <c r="E351" s="134" t="s">
        <v>2295</v>
      </c>
      <c r="F351" s="134" t="s">
        <v>2296</v>
      </c>
      <c r="G351" s="108" t="s">
        <v>2297</v>
      </c>
      <c r="H351" s="262"/>
      <c r="I351" s="263" t="s">
        <v>2298</v>
      </c>
      <c r="J351" s="263"/>
      <c r="K351" s="263"/>
      <c r="L351" s="264"/>
      <c r="M351" s="265"/>
      <c r="N351" s="265"/>
      <c r="O351" s="265"/>
      <c r="P351" s="265"/>
      <c r="Q351" s="266"/>
      <c r="R351" s="225"/>
      <c r="S351" s="225"/>
      <c r="T351" s="225"/>
      <c r="U351" s="225"/>
      <c r="V351" s="225"/>
      <c r="W351" s="225"/>
      <c r="X351" s="106" t="s">
        <v>2145</v>
      </c>
      <c r="Y351" s="267"/>
      <c r="Z351" s="267"/>
      <c r="AA351" s="268"/>
      <c r="AB351" s="106" t="n">
        <f aca="false">FALSE()</f>
        <v>0</v>
      </c>
      <c r="AC351" s="106"/>
      <c r="AD351" s="173"/>
      <c r="AE351" s="233"/>
      <c r="AF351" s="233"/>
      <c r="AG351" s="233"/>
      <c r="AH351" s="233"/>
      <c r="AI351" s="270"/>
      <c r="AJ351" s="270"/>
      <c r="AK351" s="271"/>
      <c r="AL351" s="271"/>
      <c r="AM351" s="271"/>
      <c r="AN351" s="271"/>
      <c r="AO351" s="271"/>
      <c r="AP351" s="271"/>
      <c r="AQ351" s="271"/>
      <c r="AR351" s="271"/>
      <c r="AS351" s="303" t="s">
        <v>2297</v>
      </c>
      <c r="AT351" s="139"/>
      <c r="AU351" s="139"/>
      <c r="AV351" s="139"/>
      <c r="AW351" s="139"/>
      <c r="AX351" s="139"/>
      <c r="AY351" s="139"/>
      <c r="AZ351" s="139"/>
      <c r="BA351" s="198"/>
      <c r="BB351" s="139"/>
      <c r="BC351" s="141" t="s">
        <v>133</v>
      </c>
      <c r="BD351" s="46" t="s">
        <v>24</v>
      </c>
    </row>
    <row r="352" s="231" customFormat="true" ht="12.95" hidden="true" customHeight="true" outlineLevel="0" collapsed="false">
      <c r="A352" s="260" t="s">
        <v>2299</v>
      </c>
      <c r="B352" s="105" t="n">
        <v>161</v>
      </c>
      <c r="C352" s="105"/>
      <c r="D352" s="261" t="s">
        <v>2300</v>
      </c>
      <c r="E352" s="107" t="s">
        <v>2301</v>
      </c>
      <c r="F352" s="107" t="s">
        <v>2192</v>
      </c>
      <c r="G352" s="108" t="s">
        <v>2302</v>
      </c>
      <c r="H352" s="262"/>
      <c r="I352" s="263" t="s">
        <v>2303</v>
      </c>
      <c r="J352" s="263"/>
      <c r="K352" s="263"/>
      <c r="L352" s="264"/>
      <c r="M352" s="265"/>
      <c r="N352" s="265"/>
      <c r="O352" s="265"/>
      <c r="P352" s="265"/>
      <c r="Q352" s="266"/>
      <c r="R352" s="225"/>
      <c r="S352" s="225"/>
      <c r="T352" s="225"/>
      <c r="U352" s="225"/>
      <c r="V352" s="225"/>
      <c r="W352" s="225"/>
      <c r="X352" s="106" t="s">
        <v>2145</v>
      </c>
      <c r="Y352" s="267"/>
      <c r="Z352" s="267"/>
      <c r="AA352" s="268"/>
      <c r="AB352" s="106" t="n">
        <f aca="false">FALSE()</f>
        <v>0</v>
      </c>
      <c r="AC352" s="106"/>
      <c r="AD352" s="173"/>
      <c r="AE352" s="233"/>
      <c r="AF352" s="233"/>
      <c r="AG352" s="233"/>
      <c r="AH352" s="233"/>
      <c r="AI352" s="270"/>
      <c r="AJ352" s="270"/>
      <c r="AK352" s="271"/>
      <c r="AL352" s="271"/>
      <c r="AM352" s="271"/>
      <c r="AN352" s="271"/>
      <c r="AO352" s="271"/>
      <c r="AP352" s="271"/>
      <c r="AQ352" s="271"/>
      <c r="AR352" s="271"/>
      <c r="AS352" s="305" t="s">
        <v>2303</v>
      </c>
      <c r="AT352" s="139"/>
      <c r="AU352" s="139"/>
      <c r="AV352" s="139"/>
      <c r="AW352" s="139"/>
      <c r="AX352" s="139"/>
      <c r="AY352" s="139"/>
      <c r="AZ352" s="139"/>
      <c r="BA352" s="198"/>
      <c r="BB352" s="139"/>
      <c r="BC352" s="281" t="s">
        <v>2304</v>
      </c>
      <c r="BD352" s="310" t="s">
        <v>2107</v>
      </c>
    </row>
    <row r="353" s="231" customFormat="true" ht="12.95" hidden="true" customHeight="true" outlineLevel="0" collapsed="false">
      <c r="A353" s="260" t="s">
        <v>2305</v>
      </c>
      <c r="B353" s="105" t="n">
        <v>163</v>
      </c>
      <c r="C353" s="105"/>
      <c r="D353" s="261" t="s">
        <v>2306</v>
      </c>
      <c r="E353" s="107" t="s">
        <v>2307</v>
      </c>
      <c r="F353" s="107" t="s">
        <v>2308</v>
      </c>
      <c r="G353" s="108" t="s">
        <v>2309</v>
      </c>
      <c r="H353" s="262"/>
      <c r="I353" s="263" t="s">
        <v>2310</v>
      </c>
      <c r="J353" s="263"/>
      <c r="K353" s="263"/>
      <c r="L353" s="264"/>
      <c r="M353" s="265"/>
      <c r="N353" s="265"/>
      <c r="O353" s="265"/>
      <c r="P353" s="265"/>
      <c r="Q353" s="266"/>
      <c r="R353" s="225"/>
      <c r="S353" s="225"/>
      <c r="T353" s="225"/>
      <c r="U353" s="225"/>
      <c r="V353" s="225"/>
      <c r="W353" s="225"/>
      <c r="X353" s="106" t="s">
        <v>2145</v>
      </c>
      <c r="Y353" s="267"/>
      <c r="Z353" s="267"/>
      <c r="AA353" s="268"/>
      <c r="AB353" s="106" t="n">
        <f aca="false">FALSE()</f>
        <v>0</v>
      </c>
      <c r="AC353" s="106"/>
      <c r="AD353" s="173"/>
      <c r="AE353" s="233"/>
      <c r="AF353" s="233"/>
      <c r="AG353" s="233"/>
      <c r="AH353" s="233"/>
      <c r="AI353" s="270"/>
      <c r="AJ353" s="270"/>
      <c r="AK353" s="271"/>
      <c r="AL353" s="271"/>
      <c r="AM353" s="271"/>
      <c r="AN353" s="271"/>
      <c r="AO353" s="271"/>
      <c r="AP353" s="271"/>
      <c r="AQ353" s="271"/>
      <c r="AR353" s="271"/>
      <c r="AS353" s="303" t="s">
        <v>2310</v>
      </c>
      <c r="AT353" s="139"/>
      <c r="AU353" s="139"/>
      <c r="AV353" s="139"/>
      <c r="AW353" s="139"/>
      <c r="AX353" s="139"/>
      <c r="AY353" s="139"/>
      <c r="AZ353" s="139"/>
      <c r="BA353" s="198"/>
      <c r="BB353" s="139"/>
      <c r="BC353" s="281" t="s">
        <v>2311</v>
      </c>
      <c r="BD353" s="310"/>
    </row>
    <row r="354" s="231" customFormat="true" ht="12.95" hidden="true" customHeight="true" outlineLevel="0" collapsed="false">
      <c r="A354" s="260" t="s">
        <v>2312</v>
      </c>
      <c r="B354" s="105" t="n">
        <v>166</v>
      </c>
      <c r="C354" s="105"/>
      <c r="D354" s="261" t="s">
        <v>2313</v>
      </c>
      <c r="E354" s="107" t="s">
        <v>502</v>
      </c>
      <c r="F354" s="107" t="s">
        <v>2314</v>
      </c>
      <c r="G354" s="108" t="s">
        <v>2315</v>
      </c>
      <c r="H354" s="262"/>
      <c r="I354" s="263" t="s">
        <v>2316</v>
      </c>
      <c r="J354" s="263"/>
      <c r="K354" s="263"/>
      <c r="L354" s="264"/>
      <c r="M354" s="265"/>
      <c r="N354" s="265"/>
      <c r="O354" s="265"/>
      <c r="P354" s="265"/>
      <c r="Q354" s="266"/>
      <c r="R354" s="225"/>
      <c r="S354" s="225"/>
      <c r="T354" s="225"/>
      <c r="U354" s="225"/>
      <c r="V354" s="225"/>
      <c r="W354" s="225"/>
      <c r="X354" s="106" t="s">
        <v>2145</v>
      </c>
      <c r="Y354" s="267"/>
      <c r="Z354" s="267"/>
      <c r="AA354" s="268"/>
      <c r="AB354" s="106" t="n">
        <f aca="false">FALSE()</f>
        <v>0</v>
      </c>
      <c r="AC354" s="106"/>
      <c r="AD354" s="173"/>
      <c r="AE354" s="233"/>
      <c r="AF354" s="233"/>
      <c r="AG354" s="233"/>
      <c r="AH354" s="233"/>
      <c r="AI354" s="270"/>
      <c r="AJ354" s="270"/>
      <c r="AK354" s="271"/>
      <c r="AL354" s="271"/>
      <c r="AM354" s="271"/>
      <c r="AN354" s="271"/>
      <c r="AO354" s="271"/>
      <c r="AP354" s="271"/>
      <c r="AQ354" s="271"/>
      <c r="AR354" s="271"/>
      <c r="AS354" s="305" t="s">
        <v>2316</v>
      </c>
      <c r="AT354" s="139"/>
      <c r="AU354" s="139"/>
      <c r="AV354" s="139"/>
      <c r="AW354" s="139"/>
      <c r="AX354" s="139"/>
      <c r="AY354" s="139"/>
      <c r="AZ354" s="139"/>
      <c r="BA354" s="198"/>
      <c r="BB354" s="139"/>
      <c r="BC354" s="281" t="s">
        <v>2317</v>
      </c>
      <c r="BD354" s="310"/>
    </row>
    <row r="355" s="231" customFormat="true" ht="12.95" hidden="true" customHeight="true" outlineLevel="0" collapsed="false">
      <c r="A355" s="260" t="s">
        <v>2318</v>
      </c>
      <c r="B355" s="105" t="n">
        <v>168</v>
      </c>
      <c r="C355" s="105"/>
      <c r="D355" s="261" t="s">
        <v>2319</v>
      </c>
      <c r="E355" s="107" t="s">
        <v>494</v>
      </c>
      <c r="F355" s="107" t="s">
        <v>2320</v>
      </c>
      <c r="G355" s="108" t="s">
        <v>2321</v>
      </c>
      <c r="H355" s="262"/>
      <c r="I355" s="263" t="s">
        <v>2322</v>
      </c>
      <c r="J355" s="263"/>
      <c r="K355" s="263"/>
      <c r="L355" s="264"/>
      <c r="M355" s="265"/>
      <c r="N355" s="265"/>
      <c r="O355" s="265"/>
      <c r="P355" s="265"/>
      <c r="Q355" s="266"/>
      <c r="R355" s="225"/>
      <c r="S355" s="225"/>
      <c r="T355" s="225"/>
      <c r="U355" s="225"/>
      <c r="V355" s="225"/>
      <c r="W355" s="225"/>
      <c r="X355" s="106" t="s">
        <v>2145</v>
      </c>
      <c r="Y355" s="267"/>
      <c r="Z355" s="267"/>
      <c r="AA355" s="268"/>
      <c r="AB355" s="106" t="n">
        <f aca="false">FALSE()</f>
        <v>0</v>
      </c>
      <c r="AC355" s="106"/>
      <c r="AD355" s="173"/>
      <c r="AE355" s="233"/>
      <c r="AF355" s="233"/>
      <c r="AG355" s="233"/>
      <c r="AH355" s="233"/>
      <c r="AI355" s="270"/>
      <c r="AJ355" s="270"/>
      <c r="AK355" s="271"/>
      <c r="AL355" s="271"/>
      <c r="AM355" s="271"/>
      <c r="AN355" s="271"/>
      <c r="AO355" s="271"/>
      <c r="AP355" s="271"/>
      <c r="AQ355" s="271"/>
      <c r="AR355" s="271"/>
      <c r="AS355" s="303" t="s">
        <v>2322</v>
      </c>
      <c r="AT355" s="139"/>
      <c r="AU355" s="139"/>
      <c r="AV355" s="139"/>
      <c r="AW355" s="139"/>
      <c r="AX355" s="139"/>
      <c r="AY355" s="139"/>
      <c r="AZ355" s="139"/>
      <c r="BA355" s="198"/>
      <c r="BB355" s="139"/>
      <c r="BC355" s="281" t="s">
        <v>2323</v>
      </c>
      <c r="BD355" s="310"/>
    </row>
    <row r="356" s="231" customFormat="true" ht="12.95" hidden="true" customHeight="true" outlineLevel="0" collapsed="false">
      <c r="A356" s="228"/>
      <c r="B356" s="132"/>
      <c r="C356" s="132"/>
      <c r="D356" s="229" t="s">
        <v>2324</v>
      </c>
      <c r="E356" s="134" t="s">
        <v>2325</v>
      </c>
      <c r="F356" s="134" t="s">
        <v>2326</v>
      </c>
      <c r="G356" s="108" t="s">
        <v>2327</v>
      </c>
      <c r="H356" s="262"/>
      <c r="I356" s="263" t="s">
        <v>2324</v>
      </c>
      <c r="J356" s="263"/>
      <c r="K356" s="263"/>
      <c r="L356" s="264"/>
      <c r="M356" s="265"/>
      <c r="N356" s="265"/>
      <c r="O356" s="265"/>
      <c r="P356" s="265"/>
      <c r="Q356" s="266"/>
      <c r="R356" s="225"/>
      <c r="S356" s="225"/>
      <c r="T356" s="225"/>
      <c r="U356" s="225"/>
      <c r="V356" s="225"/>
      <c r="W356" s="225"/>
      <c r="X356" s="106" t="s">
        <v>2145</v>
      </c>
      <c r="Y356" s="267"/>
      <c r="Z356" s="267"/>
      <c r="AA356" s="268"/>
      <c r="AB356" s="106" t="n">
        <f aca="false">FALSE()</f>
        <v>0</v>
      </c>
      <c r="AC356" s="106"/>
      <c r="AD356" s="173"/>
      <c r="AE356" s="233"/>
      <c r="AF356" s="233"/>
      <c r="AG356" s="233"/>
      <c r="AH356" s="233"/>
      <c r="AI356" s="270"/>
      <c r="AJ356" s="270"/>
      <c r="AK356" s="271"/>
      <c r="AL356" s="271"/>
      <c r="AM356" s="271"/>
      <c r="AN356" s="271"/>
      <c r="AO356" s="271"/>
      <c r="AP356" s="271"/>
      <c r="AQ356" s="271"/>
      <c r="AR356" s="271"/>
      <c r="AS356" s="305" t="s">
        <v>2324</v>
      </c>
      <c r="AT356" s="139"/>
      <c r="AU356" s="139"/>
      <c r="AV356" s="139"/>
      <c r="AW356" s="139"/>
      <c r="AX356" s="139"/>
      <c r="AY356" s="139"/>
      <c r="AZ356" s="139"/>
      <c r="BA356" s="198"/>
      <c r="BB356" s="139"/>
      <c r="BC356" s="281" t="s">
        <v>2328</v>
      </c>
      <c r="BD356" s="46" t="s">
        <v>24</v>
      </c>
    </row>
    <row r="357" s="231" customFormat="true" ht="12.95" hidden="true" customHeight="true" outlineLevel="0" collapsed="false">
      <c r="A357" s="228"/>
      <c r="B357" s="132"/>
      <c r="C357" s="132"/>
      <c r="D357" s="229" t="s">
        <v>2329</v>
      </c>
      <c r="E357" s="134" t="s">
        <v>2330</v>
      </c>
      <c r="F357" s="134" t="s">
        <v>2331</v>
      </c>
      <c r="G357" s="108" t="s">
        <v>2332</v>
      </c>
      <c r="H357" s="262"/>
      <c r="I357" s="263" t="s">
        <v>2329</v>
      </c>
      <c r="J357" s="263"/>
      <c r="K357" s="263"/>
      <c r="L357" s="264"/>
      <c r="M357" s="265"/>
      <c r="N357" s="265"/>
      <c r="O357" s="265"/>
      <c r="P357" s="265"/>
      <c r="Q357" s="266"/>
      <c r="R357" s="225"/>
      <c r="S357" s="225"/>
      <c r="T357" s="225"/>
      <c r="U357" s="225"/>
      <c r="V357" s="225"/>
      <c r="W357" s="225"/>
      <c r="X357" s="106" t="s">
        <v>2145</v>
      </c>
      <c r="Y357" s="267"/>
      <c r="Z357" s="267"/>
      <c r="AA357" s="268"/>
      <c r="AB357" s="106" t="n">
        <f aca="false">FALSE()</f>
        <v>0</v>
      </c>
      <c r="AC357" s="106"/>
      <c r="AD357" s="173"/>
      <c r="AE357" s="233"/>
      <c r="AF357" s="233"/>
      <c r="AG357" s="233"/>
      <c r="AH357" s="233"/>
      <c r="AI357" s="270"/>
      <c r="AJ357" s="270"/>
      <c r="AK357" s="271"/>
      <c r="AL357" s="271"/>
      <c r="AM357" s="271"/>
      <c r="AN357" s="271"/>
      <c r="AO357" s="271"/>
      <c r="AP357" s="271"/>
      <c r="AQ357" s="271"/>
      <c r="AR357" s="271"/>
      <c r="AS357" s="303" t="s">
        <v>2329</v>
      </c>
      <c r="AT357" s="139"/>
      <c r="AU357" s="139"/>
      <c r="AV357" s="139"/>
      <c r="AW357" s="139"/>
      <c r="AX357" s="139"/>
      <c r="AY357" s="139"/>
      <c r="AZ357" s="139"/>
      <c r="BA357" s="198"/>
      <c r="BB357" s="139"/>
      <c r="BC357" s="281" t="s">
        <v>2333</v>
      </c>
      <c r="BD357" s="46" t="s">
        <v>24</v>
      </c>
    </row>
    <row r="358" s="231" customFormat="true" ht="12.95" hidden="true" customHeight="true" outlineLevel="0" collapsed="false">
      <c r="A358" s="228"/>
      <c r="B358" s="132"/>
      <c r="C358" s="132"/>
      <c r="D358" s="229" t="s">
        <v>2334</v>
      </c>
      <c r="E358" s="134" t="s">
        <v>2335</v>
      </c>
      <c r="F358" s="134" t="s">
        <v>2085</v>
      </c>
      <c r="G358" s="108" t="s">
        <v>2336</v>
      </c>
      <c r="H358" s="262"/>
      <c r="I358" s="263" t="s">
        <v>2334</v>
      </c>
      <c r="J358" s="263"/>
      <c r="K358" s="263"/>
      <c r="L358" s="264"/>
      <c r="M358" s="265"/>
      <c r="N358" s="265"/>
      <c r="O358" s="265"/>
      <c r="P358" s="265"/>
      <c r="Q358" s="266"/>
      <c r="R358" s="225"/>
      <c r="S358" s="225"/>
      <c r="T358" s="225"/>
      <c r="U358" s="225"/>
      <c r="V358" s="225"/>
      <c r="W358" s="225"/>
      <c r="X358" s="106" t="s">
        <v>2145</v>
      </c>
      <c r="Y358" s="267"/>
      <c r="Z358" s="267"/>
      <c r="AA358" s="268"/>
      <c r="AB358" s="106" t="n">
        <f aca="false">FALSE()</f>
        <v>0</v>
      </c>
      <c r="AC358" s="106"/>
      <c r="AD358" s="173"/>
      <c r="AE358" s="233"/>
      <c r="AF358" s="233"/>
      <c r="AG358" s="233"/>
      <c r="AH358" s="233"/>
      <c r="AI358" s="270"/>
      <c r="AJ358" s="270"/>
      <c r="AK358" s="271"/>
      <c r="AL358" s="271"/>
      <c r="AM358" s="271"/>
      <c r="AN358" s="271"/>
      <c r="AO358" s="271"/>
      <c r="AP358" s="271"/>
      <c r="AQ358" s="271"/>
      <c r="AR358" s="271"/>
      <c r="AS358" s="305" t="s">
        <v>2336</v>
      </c>
      <c r="AT358" s="139"/>
      <c r="AU358" s="139"/>
      <c r="AV358" s="139"/>
      <c r="AW358" s="139"/>
      <c r="AX358" s="139"/>
      <c r="AY358" s="139"/>
      <c r="AZ358" s="139"/>
      <c r="BA358" s="198"/>
      <c r="BB358" s="139"/>
      <c r="BC358" s="141" t="s">
        <v>133</v>
      </c>
      <c r="BD358" s="312"/>
    </row>
    <row r="359" s="231" customFormat="true" ht="12.95" hidden="true" customHeight="true" outlineLevel="0" collapsed="false">
      <c r="A359" s="228"/>
      <c r="B359" s="132"/>
      <c r="C359" s="132"/>
      <c r="D359" s="229" t="s">
        <v>2337</v>
      </c>
      <c r="E359" s="134" t="s">
        <v>2338</v>
      </c>
      <c r="F359" s="134" t="s">
        <v>2339</v>
      </c>
      <c r="G359" s="108" t="s">
        <v>2340</v>
      </c>
      <c r="H359" s="262"/>
      <c r="I359" s="263" t="s">
        <v>2337</v>
      </c>
      <c r="J359" s="263"/>
      <c r="K359" s="263"/>
      <c r="L359" s="264"/>
      <c r="M359" s="265"/>
      <c r="N359" s="265"/>
      <c r="O359" s="265"/>
      <c r="P359" s="265"/>
      <c r="Q359" s="266"/>
      <c r="R359" s="225"/>
      <c r="S359" s="225"/>
      <c r="T359" s="225"/>
      <c r="U359" s="225"/>
      <c r="V359" s="225"/>
      <c r="W359" s="225"/>
      <c r="X359" s="106" t="s">
        <v>2145</v>
      </c>
      <c r="Y359" s="267"/>
      <c r="Z359" s="267"/>
      <c r="AA359" s="268"/>
      <c r="AB359" s="106" t="n">
        <f aca="false">FALSE()</f>
        <v>0</v>
      </c>
      <c r="AC359" s="106"/>
      <c r="AD359" s="173"/>
      <c r="AE359" s="233"/>
      <c r="AF359" s="233"/>
      <c r="AG359" s="233"/>
      <c r="AH359" s="233"/>
      <c r="AI359" s="270"/>
      <c r="AJ359" s="270"/>
      <c r="AK359" s="271"/>
      <c r="AL359" s="271"/>
      <c r="AM359" s="271"/>
      <c r="AN359" s="271"/>
      <c r="AO359" s="271"/>
      <c r="AP359" s="271"/>
      <c r="AQ359" s="271"/>
      <c r="AR359" s="271"/>
      <c r="AS359" s="303" t="s">
        <v>2340</v>
      </c>
      <c r="AT359" s="139"/>
      <c r="AU359" s="139"/>
      <c r="AV359" s="139"/>
      <c r="AW359" s="139"/>
      <c r="AX359" s="139"/>
      <c r="AY359" s="139"/>
      <c r="AZ359" s="139"/>
      <c r="BA359" s="198"/>
      <c r="BB359" s="139"/>
      <c r="BC359" s="141" t="s">
        <v>133</v>
      </c>
      <c r="BD359" s="312"/>
    </row>
    <row r="360" s="231" customFormat="true" ht="12.95" hidden="true" customHeight="true" outlineLevel="0" collapsed="false">
      <c r="A360" s="228"/>
      <c r="B360" s="132"/>
      <c r="C360" s="132"/>
      <c r="D360" s="229" t="s">
        <v>2341</v>
      </c>
      <c r="E360" s="134" t="s">
        <v>2342</v>
      </c>
      <c r="F360" s="134" t="s">
        <v>2343</v>
      </c>
      <c r="G360" s="108" t="s">
        <v>2344</v>
      </c>
      <c r="H360" s="262"/>
      <c r="I360" s="263" t="s">
        <v>2341</v>
      </c>
      <c r="J360" s="263"/>
      <c r="K360" s="263"/>
      <c r="L360" s="264"/>
      <c r="M360" s="265"/>
      <c r="N360" s="265"/>
      <c r="O360" s="265"/>
      <c r="P360" s="265"/>
      <c r="Q360" s="266"/>
      <c r="R360" s="225"/>
      <c r="S360" s="225"/>
      <c r="T360" s="225"/>
      <c r="U360" s="225"/>
      <c r="V360" s="225"/>
      <c r="W360" s="225"/>
      <c r="X360" s="106"/>
      <c r="Y360" s="267"/>
      <c r="Z360" s="267"/>
      <c r="AA360" s="268"/>
      <c r="AB360" s="106" t="n">
        <f aca="false">FALSE()</f>
        <v>0</v>
      </c>
      <c r="AC360" s="106"/>
      <c r="AD360" s="306"/>
      <c r="AE360" s="233"/>
      <c r="AF360" s="233"/>
      <c r="AG360" s="233"/>
      <c r="AH360" s="233"/>
      <c r="AI360" s="270"/>
      <c r="AJ360" s="270"/>
      <c r="AK360" s="271"/>
      <c r="AL360" s="271"/>
      <c r="AM360" s="271"/>
      <c r="AN360" s="271"/>
      <c r="AO360" s="271"/>
      <c r="AP360" s="271"/>
      <c r="AQ360" s="271"/>
      <c r="AR360" s="271"/>
      <c r="AS360" s="303" t="s">
        <v>2341</v>
      </c>
      <c r="AT360" s="139"/>
      <c r="AU360" s="139"/>
      <c r="AV360" s="139"/>
      <c r="AW360" s="139"/>
      <c r="AX360" s="139"/>
      <c r="AY360" s="139"/>
      <c r="AZ360" s="139" t="s">
        <v>2345</v>
      </c>
      <c r="BA360" s="198"/>
      <c r="BB360" s="139"/>
      <c r="BC360" s="313" t="s">
        <v>2341</v>
      </c>
      <c r="BD360" s="314"/>
    </row>
    <row r="361" s="257" customFormat="true" ht="18" hidden="true" customHeight="true" outlineLevel="0" collapsed="false">
      <c r="A361" s="248" t="s">
        <v>476</v>
      </c>
      <c r="B361" s="200"/>
      <c r="C361" s="200"/>
      <c r="D361" s="248" t="s">
        <v>476</v>
      </c>
      <c r="E361" s="249"/>
      <c r="F361" s="249"/>
      <c r="G361" s="249"/>
      <c r="H361" s="250"/>
      <c r="I361" s="250"/>
      <c r="J361" s="250"/>
      <c r="K361" s="250"/>
      <c r="L361" s="250"/>
      <c r="M361" s="249"/>
      <c r="N361" s="249"/>
      <c r="O361" s="249"/>
      <c r="P361" s="249"/>
      <c r="Q361" s="249"/>
      <c r="R361" s="249"/>
      <c r="S361" s="249"/>
      <c r="T361" s="249"/>
      <c r="U361" s="249"/>
      <c r="V361" s="249"/>
      <c r="W361" s="249"/>
      <c r="X361" s="249"/>
      <c r="Y361" s="251"/>
      <c r="Z361" s="251"/>
      <c r="AA361" s="252"/>
      <c r="AB361" s="252"/>
      <c r="AC361" s="252"/>
      <c r="AD361" s="252"/>
      <c r="AE361" s="252"/>
      <c r="AF361" s="252"/>
      <c r="AG361" s="252"/>
      <c r="AH361" s="252"/>
      <c r="AI361" s="252"/>
      <c r="AJ361" s="252"/>
      <c r="AK361" s="252"/>
      <c r="AL361" s="252"/>
      <c r="AM361" s="252"/>
      <c r="AN361" s="252"/>
      <c r="AO361" s="252"/>
      <c r="AP361" s="252"/>
      <c r="AQ361" s="252"/>
      <c r="AR361" s="252"/>
      <c r="AS361" s="253"/>
      <c r="AT361" s="258"/>
      <c r="AU361" s="255"/>
      <c r="AV361" s="255"/>
      <c r="AW361" s="255"/>
      <c r="AX361" s="255"/>
      <c r="AY361" s="255"/>
      <c r="AZ361" s="255"/>
      <c r="BA361" s="255"/>
      <c r="BB361" s="101" t="s">
        <v>1210</v>
      </c>
      <c r="BC361" s="255"/>
      <c r="BD361" s="259"/>
    </row>
    <row r="362" s="231" customFormat="true" ht="12.95" hidden="true" customHeight="true" outlineLevel="0" collapsed="false">
      <c r="A362" s="228"/>
      <c r="B362" s="132"/>
      <c r="C362" s="132"/>
      <c r="D362" s="229" t="s">
        <v>2346</v>
      </c>
      <c r="E362" s="134" t="s">
        <v>2347</v>
      </c>
      <c r="F362" s="134" t="s">
        <v>2239</v>
      </c>
      <c r="G362" s="108" t="s">
        <v>2348</v>
      </c>
      <c r="H362" s="262"/>
      <c r="I362" s="263" t="s">
        <v>2346</v>
      </c>
      <c r="J362" s="263" t="s">
        <v>2349</v>
      </c>
      <c r="K362" s="263"/>
      <c r="L362" s="264"/>
      <c r="M362" s="265"/>
      <c r="N362" s="265"/>
      <c r="O362" s="265"/>
      <c r="P362" s="265"/>
      <c r="Q362" s="266"/>
      <c r="R362" s="225"/>
      <c r="S362" s="225"/>
      <c r="T362" s="225"/>
      <c r="U362" s="225"/>
      <c r="V362" s="225"/>
      <c r="W362" s="225"/>
      <c r="X362" s="106" t="s">
        <v>2350</v>
      </c>
      <c r="Y362" s="267"/>
      <c r="Z362" s="267"/>
      <c r="AA362" s="268"/>
      <c r="AB362" s="106" t="n">
        <f aca="false">TRUE()</f>
        <v>1</v>
      </c>
      <c r="AC362" s="106" t="s">
        <v>476</v>
      </c>
      <c r="AD362" s="304" t="s">
        <v>2346</v>
      </c>
      <c r="AE362" s="233"/>
      <c r="AF362" s="233"/>
      <c r="AG362" s="233"/>
      <c r="AH362" s="233"/>
      <c r="AI362" s="270"/>
      <c r="AJ362" s="270"/>
      <c r="AK362" s="271"/>
      <c r="AL362" s="271"/>
      <c r="AM362" s="271"/>
      <c r="AN362" s="271"/>
      <c r="AO362" s="271"/>
      <c r="AP362" s="271"/>
      <c r="AQ362" s="271"/>
      <c r="AR362" s="271"/>
      <c r="AS362" s="305" t="s">
        <v>2348</v>
      </c>
      <c r="AT362" s="139"/>
      <c r="AU362" s="139"/>
      <c r="AV362" s="139"/>
      <c r="AW362" s="139"/>
      <c r="AX362" s="139"/>
      <c r="AY362" s="139"/>
      <c r="AZ362" s="139"/>
      <c r="BA362" s="198"/>
      <c r="BB362" s="139"/>
      <c r="BC362" s="141" t="s">
        <v>133</v>
      </c>
      <c r="BD362" s="46" t="s">
        <v>24</v>
      </c>
    </row>
    <row r="363" s="231" customFormat="true" ht="12.95" hidden="true" customHeight="true" outlineLevel="0" collapsed="false">
      <c r="A363" s="228"/>
      <c r="B363" s="132"/>
      <c r="C363" s="132"/>
      <c r="D363" s="229" t="s">
        <v>2351</v>
      </c>
      <c r="E363" s="134" t="s">
        <v>2352</v>
      </c>
      <c r="F363" s="134" t="s">
        <v>2353</v>
      </c>
      <c r="G363" s="108" t="s">
        <v>2354</v>
      </c>
      <c r="H363" s="262"/>
      <c r="I363" s="263" t="s">
        <v>2351</v>
      </c>
      <c r="J363" s="263" t="s">
        <v>2355</v>
      </c>
      <c r="K363" s="263"/>
      <c r="L363" s="264"/>
      <c r="M363" s="265"/>
      <c r="N363" s="265"/>
      <c r="O363" s="265"/>
      <c r="P363" s="265"/>
      <c r="Q363" s="266"/>
      <c r="R363" s="225"/>
      <c r="S363" s="225"/>
      <c r="T363" s="225"/>
      <c r="U363" s="225"/>
      <c r="V363" s="225"/>
      <c r="W363" s="225"/>
      <c r="X363" s="106" t="s">
        <v>2350</v>
      </c>
      <c r="Y363" s="267"/>
      <c r="Z363" s="267"/>
      <c r="AA363" s="268"/>
      <c r="AB363" s="106" t="n">
        <f aca="false">TRUE()</f>
        <v>1</v>
      </c>
      <c r="AC363" s="106" t="s">
        <v>476</v>
      </c>
      <c r="AD363" s="173" t="s">
        <v>2351</v>
      </c>
      <c r="AE363" s="233"/>
      <c r="AF363" s="233"/>
      <c r="AG363" s="233"/>
      <c r="AH363" s="233"/>
      <c r="AI363" s="270"/>
      <c r="AJ363" s="270"/>
      <c r="AK363" s="271"/>
      <c r="AL363" s="271"/>
      <c r="AM363" s="271"/>
      <c r="AN363" s="271"/>
      <c r="AO363" s="271"/>
      <c r="AP363" s="271"/>
      <c r="AQ363" s="271"/>
      <c r="AR363" s="271"/>
      <c r="AS363" s="303" t="s">
        <v>2354</v>
      </c>
      <c r="AT363" s="139"/>
      <c r="AU363" s="139"/>
      <c r="AV363" s="139"/>
      <c r="AW363" s="139"/>
      <c r="AX363" s="139"/>
      <c r="AY363" s="139"/>
      <c r="AZ363" s="139"/>
      <c r="BA363" s="198"/>
      <c r="BB363" s="139"/>
      <c r="BC363" s="141" t="s">
        <v>133</v>
      </c>
      <c r="BD363" s="46" t="s">
        <v>24</v>
      </c>
    </row>
    <row r="364" s="231" customFormat="true" ht="12.95" hidden="true" customHeight="true" outlineLevel="0" collapsed="false">
      <c r="A364" s="228"/>
      <c r="B364" s="132"/>
      <c r="C364" s="132"/>
      <c r="D364" s="229" t="s">
        <v>2356</v>
      </c>
      <c r="E364" s="134" t="s">
        <v>515</v>
      </c>
      <c r="F364" s="134" t="s">
        <v>2274</v>
      </c>
      <c r="G364" s="108" t="s">
        <v>2357</v>
      </c>
      <c r="H364" s="262"/>
      <c r="I364" s="263" t="s">
        <v>2356</v>
      </c>
      <c r="J364" s="263" t="s">
        <v>2358</v>
      </c>
      <c r="K364" s="263"/>
      <c r="L364" s="264"/>
      <c r="M364" s="265"/>
      <c r="N364" s="265"/>
      <c r="O364" s="265"/>
      <c r="P364" s="265"/>
      <c r="Q364" s="266"/>
      <c r="R364" s="225"/>
      <c r="S364" s="225"/>
      <c r="T364" s="225"/>
      <c r="U364" s="225"/>
      <c r="V364" s="225"/>
      <c r="W364" s="225"/>
      <c r="X364" s="106" t="s">
        <v>2350</v>
      </c>
      <c r="Y364" s="267"/>
      <c r="Z364" s="267"/>
      <c r="AA364" s="268"/>
      <c r="AB364" s="106" t="n">
        <f aca="false">TRUE()</f>
        <v>1</v>
      </c>
      <c r="AC364" s="106" t="s">
        <v>476</v>
      </c>
      <c r="AD364" s="173" t="s">
        <v>2356</v>
      </c>
      <c r="AE364" s="233"/>
      <c r="AF364" s="233"/>
      <c r="AG364" s="233"/>
      <c r="AH364" s="233"/>
      <c r="AI364" s="270"/>
      <c r="AJ364" s="270"/>
      <c r="AK364" s="271"/>
      <c r="AL364" s="271"/>
      <c r="AM364" s="271"/>
      <c r="AN364" s="271"/>
      <c r="AO364" s="271"/>
      <c r="AP364" s="271"/>
      <c r="AQ364" s="271"/>
      <c r="AR364" s="271"/>
      <c r="AS364" s="305" t="s">
        <v>2357</v>
      </c>
      <c r="AT364" s="139"/>
      <c r="AU364" s="139"/>
      <c r="AV364" s="139"/>
      <c r="AW364" s="139"/>
      <c r="AX364" s="139"/>
      <c r="AY364" s="139"/>
      <c r="AZ364" s="139"/>
      <c r="BA364" s="198"/>
      <c r="BB364" s="139"/>
      <c r="BC364" s="141" t="s">
        <v>133</v>
      </c>
      <c r="BD364" s="46" t="s">
        <v>24</v>
      </c>
    </row>
    <row r="365" s="231" customFormat="true" ht="12.95" hidden="true" customHeight="true" outlineLevel="0" collapsed="false">
      <c r="A365" s="228"/>
      <c r="B365" s="132"/>
      <c r="C365" s="132"/>
      <c r="D365" s="229" t="s">
        <v>2359</v>
      </c>
      <c r="E365" s="134" t="s">
        <v>418</v>
      </c>
      <c r="F365" s="134" t="s">
        <v>2267</v>
      </c>
      <c r="G365" s="108" t="s">
        <v>2360</v>
      </c>
      <c r="H365" s="262"/>
      <c r="I365" s="263" t="s">
        <v>2359</v>
      </c>
      <c r="J365" s="263" t="s">
        <v>2361</v>
      </c>
      <c r="K365" s="263"/>
      <c r="L365" s="264"/>
      <c r="M365" s="265"/>
      <c r="N365" s="265"/>
      <c r="O365" s="265"/>
      <c r="P365" s="265"/>
      <c r="Q365" s="266"/>
      <c r="R365" s="225"/>
      <c r="S365" s="225"/>
      <c r="T365" s="225"/>
      <c r="U365" s="225"/>
      <c r="V365" s="225"/>
      <c r="W365" s="225"/>
      <c r="X365" s="106" t="s">
        <v>2350</v>
      </c>
      <c r="Y365" s="267"/>
      <c r="Z365" s="267"/>
      <c r="AA365" s="268"/>
      <c r="AB365" s="106" t="n">
        <f aca="false">TRUE()</f>
        <v>1</v>
      </c>
      <c r="AC365" s="106" t="s">
        <v>476</v>
      </c>
      <c r="AD365" s="173" t="s">
        <v>2359</v>
      </c>
      <c r="AE365" s="233"/>
      <c r="AF365" s="233"/>
      <c r="AG365" s="233"/>
      <c r="AH365" s="233"/>
      <c r="AI365" s="270"/>
      <c r="AJ365" s="270"/>
      <c r="AK365" s="271"/>
      <c r="AL365" s="271"/>
      <c r="AM365" s="271"/>
      <c r="AN365" s="271"/>
      <c r="AO365" s="271"/>
      <c r="AP365" s="271"/>
      <c r="AQ365" s="271"/>
      <c r="AR365" s="271"/>
      <c r="AS365" s="303" t="s">
        <v>2360</v>
      </c>
      <c r="AT365" s="139"/>
      <c r="AU365" s="139"/>
      <c r="AV365" s="139"/>
      <c r="AW365" s="139"/>
      <c r="AX365" s="139"/>
      <c r="AY365" s="139"/>
      <c r="AZ365" s="139"/>
      <c r="BA365" s="198"/>
      <c r="BB365" s="139"/>
      <c r="BC365" s="141" t="s">
        <v>133</v>
      </c>
      <c r="BD365" s="46" t="s">
        <v>24</v>
      </c>
    </row>
    <row r="366" s="231" customFormat="true" ht="12.95" hidden="true" customHeight="true" outlineLevel="0" collapsed="false">
      <c r="A366" s="228"/>
      <c r="B366" s="132"/>
      <c r="C366" s="132"/>
      <c r="D366" s="229" t="s">
        <v>2362</v>
      </c>
      <c r="E366" s="134" t="s">
        <v>2363</v>
      </c>
      <c r="F366" s="134" t="s">
        <v>2364</v>
      </c>
      <c r="G366" s="108" t="s">
        <v>2365</v>
      </c>
      <c r="H366" s="262"/>
      <c r="I366" s="263" t="s">
        <v>2362</v>
      </c>
      <c r="J366" s="263"/>
      <c r="K366" s="263"/>
      <c r="L366" s="264"/>
      <c r="M366" s="265"/>
      <c r="N366" s="265"/>
      <c r="O366" s="265"/>
      <c r="P366" s="265"/>
      <c r="Q366" s="266"/>
      <c r="R366" s="225"/>
      <c r="S366" s="225"/>
      <c r="T366" s="225"/>
      <c r="U366" s="225"/>
      <c r="V366" s="225"/>
      <c r="W366" s="225"/>
      <c r="X366" s="106" t="s">
        <v>2350</v>
      </c>
      <c r="Y366" s="267"/>
      <c r="Z366" s="267"/>
      <c r="AA366" s="268"/>
      <c r="AB366" s="106" t="n">
        <f aca="false">FALSE()</f>
        <v>0</v>
      </c>
      <c r="AC366" s="106"/>
      <c r="AD366" s="173"/>
      <c r="AE366" s="233"/>
      <c r="AF366" s="233"/>
      <c r="AG366" s="233"/>
      <c r="AH366" s="233"/>
      <c r="AI366" s="270"/>
      <c r="AJ366" s="270"/>
      <c r="AK366" s="271"/>
      <c r="AL366" s="271"/>
      <c r="AM366" s="271"/>
      <c r="AN366" s="271"/>
      <c r="AO366" s="271"/>
      <c r="AP366" s="271"/>
      <c r="AQ366" s="271"/>
      <c r="AR366" s="271"/>
      <c r="AS366" s="305" t="s">
        <v>2365</v>
      </c>
      <c r="AT366" s="139"/>
      <c r="AU366" s="139"/>
      <c r="AV366" s="139"/>
      <c r="AW366" s="139"/>
      <c r="AX366" s="139"/>
      <c r="AY366" s="139"/>
      <c r="AZ366" s="139"/>
      <c r="BA366" s="198"/>
      <c r="BB366" s="139"/>
      <c r="BC366" s="141" t="s">
        <v>133</v>
      </c>
      <c r="BD366" s="46" t="s">
        <v>24</v>
      </c>
    </row>
    <row r="367" s="231" customFormat="true" ht="12.95" hidden="true" customHeight="true" outlineLevel="0" collapsed="false">
      <c r="A367" s="228"/>
      <c r="B367" s="132"/>
      <c r="C367" s="132"/>
      <c r="D367" s="229" t="s">
        <v>2366</v>
      </c>
      <c r="E367" s="134" t="s">
        <v>2367</v>
      </c>
      <c r="F367" s="134" t="s">
        <v>2368</v>
      </c>
      <c r="G367" s="108" t="s">
        <v>2369</v>
      </c>
      <c r="H367" s="262"/>
      <c r="I367" s="263" t="s">
        <v>2366</v>
      </c>
      <c r="J367" s="263"/>
      <c r="K367" s="263"/>
      <c r="L367" s="264"/>
      <c r="M367" s="265"/>
      <c r="N367" s="265"/>
      <c r="O367" s="265"/>
      <c r="P367" s="265"/>
      <c r="Q367" s="266"/>
      <c r="R367" s="225"/>
      <c r="S367" s="225"/>
      <c r="T367" s="225"/>
      <c r="U367" s="225"/>
      <c r="V367" s="225"/>
      <c r="W367" s="225"/>
      <c r="X367" s="106" t="s">
        <v>2350</v>
      </c>
      <c r="Y367" s="267"/>
      <c r="Z367" s="267"/>
      <c r="AA367" s="268"/>
      <c r="AB367" s="106" t="n">
        <f aca="false">FALSE()</f>
        <v>0</v>
      </c>
      <c r="AC367" s="106"/>
      <c r="AD367" s="173"/>
      <c r="AE367" s="233"/>
      <c r="AF367" s="233"/>
      <c r="AG367" s="233"/>
      <c r="AH367" s="233"/>
      <c r="AI367" s="270"/>
      <c r="AJ367" s="270"/>
      <c r="AK367" s="271"/>
      <c r="AL367" s="271"/>
      <c r="AM367" s="271"/>
      <c r="AN367" s="271"/>
      <c r="AO367" s="271"/>
      <c r="AP367" s="271"/>
      <c r="AQ367" s="271"/>
      <c r="AR367" s="271"/>
      <c r="AS367" s="303" t="s">
        <v>2369</v>
      </c>
      <c r="AT367" s="139"/>
      <c r="AU367" s="139"/>
      <c r="AV367" s="139"/>
      <c r="AW367" s="139"/>
      <c r="AX367" s="139"/>
      <c r="AY367" s="139"/>
      <c r="AZ367" s="139"/>
      <c r="BA367" s="198"/>
      <c r="BB367" s="139"/>
      <c r="BC367" s="141" t="s">
        <v>133</v>
      </c>
      <c r="BD367" s="46" t="s">
        <v>24</v>
      </c>
    </row>
    <row r="368" s="231" customFormat="true" ht="12.95" hidden="true" customHeight="true" outlineLevel="0" collapsed="false">
      <c r="A368" s="228"/>
      <c r="B368" s="132"/>
      <c r="C368" s="132"/>
      <c r="D368" s="229" t="s">
        <v>2370</v>
      </c>
      <c r="E368" s="134" t="s">
        <v>2371</v>
      </c>
      <c r="F368" s="134" t="s">
        <v>2372</v>
      </c>
      <c r="G368" s="108" t="s">
        <v>2373</v>
      </c>
      <c r="H368" s="262"/>
      <c r="I368" s="263" t="s">
        <v>2370</v>
      </c>
      <c r="J368" s="263"/>
      <c r="K368" s="263"/>
      <c r="L368" s="264"/>
      <c r="M368" s="265"/>
      <c r="N368" s="265"/>
      <c r="O368" s="265"/>
      <c r="P368" s="265"/>
      <c r="Q368" s="266"/>
      <c r="R368" s="225"/>
      <c r="S368" s="225"/>
      <c r="T368" s="225"/>
      <c r="U368" s="225"/>
      <c r="V368" s="225"/>
      <c r="W368" s="225"/>
      <c r="X368" s="106"/>
      <c r="Y368" s="267"/>
      <c r="Z368" s="267"/>
      <c r="AA368" s="268"/>
      <c r="AB368" s="106" t="n">
        <f aca="false">TRUE()</f>
        <v>1</v>
      </c>
      <c r="AC368" s="106" t="s">
        <v>476</v>
      </c>
      <c r="AD368" s="306" t="s">
        <v>2370</v>
      </c>
      <c r="AE368" s="233"/>
      <c r="AF368" s="233"/>
      <c r="AG368" s="233"/>
      <c r="AH368" s="233"/>
      <c r="AI368" s="270"/>
      <c r="AJ368" s="270"/>
      <c r="AK368" s="271"/>
      <c r="AL368" s="271"/>
      <c r="AM368" s="271"/>
      <c r="AN368" s="271"/>
      <c r="AO368" s="271"/>
      <c r="AP368" s="271"/>
      <c r="AQ368" s="271"/>
      <c r="AR368" s="271"/>
      <c r="AS368" s="303" t="s">
        <v>2373</v>
      </c>
      <c r="AT368" s="139"/>
      <c r="AU368" s="139"/>
      <c r="AV368" s="139"/>
      <c r="AW368" s="139"/>
      <c r="AX368" s="139"/>
      <c r="AY368" s="139"/>
      <c r="AZ368" s="139" t="s">
        <v>2345</v>
      </c>
      <c r="BA368" s="198"/>
      <c r="BB368" s="139"/>
      <c r="BC368" s="141" t="s">
        <v>133</v>
      </c>
      <c r="BD368" s="46" t="s">
        <v>24</v>
      </c>
    </row>
    <row r="369" s="257" customFormat="true" ht="18" hidden="true" customHeight="true" outlineLevel="0" collapsed="false">
      <c r="A369" s="247" t="s">
        <v>2374</v>
      </c>
      <c r="B369" s="200"/>
      <c r="C369" s="200"/>
      <c r="D369" s="248" t="s">
        <v>2374</v>
      </c>
      <c r="E369" s="249"/>
      <c r="F369" s="249"/>
      <c r="G369" s="249"/>
      <c r="H369" s="250"/>
      <c r="I369" s="250"/>
      <c r="J369" s="250"/>
      <c r="K369" s="250"/>
      <c r="L369" s="250"/>
      <c r="M369" s="249"/>
      <c r="N369" s="249"/>
      <c r="O369" s="249"/>
      <c r="P369" s="249"/>
      <c r="Q369" s="249"/>
      <c r="R369" s="249"/>
      <c r="S369" s="249"/>
      <c r="T369" s="249"/>
      <c r="U369" s="249"/>
      <c r="V369" s="249"/>
      <c r="W369" s="249"/>
      <c r="X369" s="249"/>
      <c r="Y369" s="251"/>
      <c r="Z369" s="251"/>
      <c r="AA369" s="252"/>
      <c r="AB369" s="252"/>
      <c r="AC369" s="252"/>
      <c r="AD369" s="252"/>
      <c r="AE369" s="252"/>
      <c r="AF369" s="252"/>
      <c r="AG369" s="252"/>
      <c r="AH369" s="252"/>
      <c r="AI369" s="252"/>
      <c r="AJ369" s="252"/>
      <c r="AK369" s="252"/>
      <c r="AL369" s="252"/>
      <c r="AM369" s="252"/>
      <c r="AN369" s="252"/>
      <c r="AO369" s="252"/>
      <c r="AP369" s="252"/>
      <c r="AQ369" s="252"/>
      <c r="AR369" s="252"/>
      <c r="AS369" s="253"/>
      <c r="AT369" s="253"/>
      <c r="AU369" s="254"/>
      <c r="AV369" s="254"/>
      <c r="AW369" s="254"/>
      <c r="AX369" s="254"/>
      <c r="AY369" s="254"/>
      <c r="AZ369" s="254"/>
      <c r="BA369" s="254"/>
      <c r="BB369" s="101" t="s">
        <v>1691</v>
      </c>
      <c r="BC369" s="254"/>
      <c r="BD369" s="256"/>
    </row>
    <row r="370" s="231" customFormat="true" ht="12.95" hidden="true" customHeight="true" outlineLevel="0" collapsed="false">
      <c r="A370" s="228"/>
      <c r="B370" s="315"/>
      <c r="C370" s="315"/>
      <c r="D370" s="316" t="s">
        <v>2375</v>
      </c>
      <c r="E370" s="134" t="s">
        <v>2376</v>
      </c>
      <c r="F370" s="134" t="s">
        <v>2377</v>
      </c>
      <c r="G370" s="108" t="s">
        <v>2378</v>
      </c>
      <c r="H370" s="262"/>
      <c r="I370" s="263" t="s">
        <v>2375</v>
      </c>
      <c r="J370" s="263"/>
      <c r="K370" s="263"/>
      <c r="L370" s="264"/>
      <c r="M370" s="265"/>
      <c r="N370" s="265"/>
      <c r="O370" s="265"/>
      <c r="P370" s="265"/>
      <c r="Q370" s="266"/>
      <c r="R370" s="225"/>
      <c r="S370" s="225"/>
      <c r="T370" s="225"/>
      <c r="U370" s="225"/>
      <c r="V370" s="225"/>
      <c r="W370" s="225"/>
      <c r="X370" s="106" t="s">
        <v>2379</v>
      </c>
      <c r="Y370" s="267"/>
      <c r="Z370" s="267"/>
      <c r="AA370" s="268"/>
      <c r="AB370" s="106" t="n">
        <f aca="false">FALSE()</f>
        <v>0</v>
      </c>
      <c r="AC370" s="106"/>
      <c r="AD370" s="173"/>
      <c r="AE370" s="277"/>
      <c r="AF370" s="278"/>
      <c r="AG370" s="278"/>
      <c r="AH370" s="278"/>
      <c r="AI370" s="279"/>
      <c r="AJ370" s="270"/>
      <c r="AK370" s="271"/>
      <c r="AL370" s="271"/>
      <c r="AM370" s="271"/>
      <c r="AN370" s="271"/>
      <c r="AO370" s="271"/>
      <c r="AP370" s="271"/>
      <c r="AQ370" s="271"/>
      <c r="AR370" s="271"/>
      <c r="AS370" s="274" t="s">
        <v>2375</v>
      </c>
      <c r="AT370" s="139"/>
      <c r="AU370" s="139"/>
      <c r="AV370" s="139"/>
      <c r="AW370" s="139"/>
      <c r="AX370" s="139"/>
      <c r="AY370" s="139"/>
      <c r="AZ370" s="139"/>
      <c r="BA370" s="198"/>
      <c r="BB370" s="211"/>
      <c r="BC370" s="317" t="s">
        <v>2375</v>
      </c>
      <c r="BD370" s="318" t="s">
        <v>2380</v>
      </c>
    </row>
    <row r="371" s="231" customFormat="true" ht="12.95" hidden="true" customHeight="true" outlineLevel="0" collapsed="false">
      <c r="A371" s="228"/>
      <c r="B371" s="315"/>
      <c r="C371" s="315"/>
      <c r="D371" s="316" t="s">
        <v>2381</v>
      </c>
      <c r="E371" s="134" t="s">
        <v>2382</v>
      </c>
      <c r="F371" s="134" t="s">
        <v>2383</v>
      </c>
      <c r="G371" s="108" t="s">
        <v>2384</v>
      </c>
      <c r="H371" s="262"/>
      <c r="I371" s="263" t="s">
        <v>2381</v>
      </c>
      <c r="J371" s="263"/>
      <c r="K371" s="263"/>
      <c r="L371" s="264"/>
      <c r="M371" s="265"/>
      <c r="N371" s="265"/>
      <c r="O371" s="265"/>
      <c r="P371" s="265"/>
      <c r="Q371" s="266"/>
      <c r="R371" s="225"/>
      <c r="S371" s="225"/>
      <c r="T371" s="225"/>
      <c r="U371" s="225"/>
      <c r="V371" s="225"/>
      <c r="W371" s="225"/>
      <c r="X371" s="106" t="s">
        <v>2379</v>
      </c>
      <c r="Y371" s="267"/>
      <c r="Z371" s="267"/>
      <c r="AA371" s="268"/>
      <c r="AB371" s="106" t="n">
        <f aca="false">FALSE()</f>
        <v>0</v>
      </c>
      <c r="AC371" s="106"/>
      <c r="AD371" s="173"/>
      <c r="AE371" s="269"/>
      <c r="AF371" s="233"/>
      <c r="AG371" s="233"/>
      <c r="AH371" s="233"/>
      <c r="AI371" s="270"/>
      <c r="AJ371" s="270"/>
      <c r="AK371" s="271"/>
      <c r="AL371" s="271"/>
      <c r="AM371" s="271"/>
      <c r="AN371" s="271"/>
      <c r="AO371" s="271"/>
      <c r="AP371" s="271"/>
      <c r="AQ371" s="271"/>
      <c r="AR371" s="271"/>
      <c r="AS371" s="274" t="s">
        <v>2381</v>
      </c>
      <c r="AT371" s="139"/>
      <c r="AU371" s="139"/>
      <c r="AV371" s="139"/>
      <c r="AW371" s="139"/>
      <c r="AX371" s="139"/>
      <c r="AY371" s="139"/>
      <c r="AZ371" s="139"/>
      <c r="BA371" s="198"/>
      <c r="BB371" s="139"/>
      <c r="BC371" s="319" t="s">
        <v>2381</v>
      </c>
      <c r="BD371" s="318"/>
    </row>
    <row r="372" s="231" customFormat="true" ht="12.95" hidden="true" customHeight="true" outlineLevel="0" collapsed="false">
      <c r="A372" s="228"/>
      <c r="B372" s="315"/>
      <c r="C372" s="315"/>
      <c r="D372" s="316" t="s">
        <v>2385</v>
      </c>
      <c r="E372" s="134" t="s">
        <v>2386</v>
      </c>
      <c r="F372" s="134" t="s">
        <v>2382</v>
      </c>
      <c r="G372" s="108" t="s">
        <v>2387</v>
      </c>
      <c r="H372" s="262"/>
      <c r="I372" s="263" t="s">
        <v>2385</v>
      </c>
      <c r="J372" s="263"/>
      <c r="K372" s="263"/>
      <c r="L372" s="264"/>
      <c r="M372" s="265"/>
      <c r="N372" s="265"/>
      <c r="O372" s="265"/>
      <c r="P372" s="265"/>
      <c r="Q372" s="266"/>
      <c r="R372" s="225"/>
      <c r="S372" s="225"/>
      <c r="T372" s="225"/>
      <c r="U372" s="225"/>
      <c r="V372" s="225"/>
      <c r="W372" s="225"/>
      <c r="X372" s="106" t="s">
        <v>2379</v>
      </c>
      <c r="Y372" s="267"/>
      <c r="Z372" s="267"/>
      <c r="AA372" s="268"/>
      <c r="AB372" s="106" t="n">
        <f aca="false">FALSE()</f>
        <v>0</v>
      </c>
      <c r="AC372" s="106"/>
      <c r="AD372" s="173"/>
      <c r="AE372" s="269"/>
      <c r="AF372" s="233"/>
      <c r="AG372" s="233"/>
      <c r="AH372" s="233"/>
      <c r="AI372" s="270"/>
      <c r="AJ372" s="270"/>
      <c r="AK372" s="271"/>
      <c r="AL372" s="271"/>
      <c r="AM372" s="271"/>
      <c r="AN372" s="271"/>
      <c r="AO372" s="271"/>
      <c r="AP372" s="271"/>
      <c r="AQ372" s="271"/>
      <c r="AR372" s="271"/>
      <c r="AS372" s="274" t="s">
        <v>2385</v>
      </c>
      <c r="AT372" s="139"/>
      <c r="AU372" s="139"/>
      <c r="AV372" s="139"/>
      <c r="AW372" s="139"/>
      <c r="AX372" s="139"/>
      <c r="AY372" s="139"/>
      <c r="AZ372" s="139"/>
      <c r="BA372" s="198"/>
      <c r="BB372" s="139"/>
      <c r="BC372" s="319" t="s">
        <v>2385</v>
      </c>
      <c r="BD372" s="318"/>
    </row>
    <row r="373" s="231" customFormat="true" ht="12.95" hidden="true" customHeight="true" outlineLevel="0" collapsed="false">
      <c r="A373" s="228"/>
      <c r="B373" s="315"/>
      <c r="C373" s="315"/>
      <c r="D373" s="316" t="s">
        <v>2388</v>
      </c>
      <c r="E373" s="134" t="s">
        <v>2389</v>
      </c>
      <c r="F373" s="134" t="s">
        <v>2390</v>
      </c>
      <c r="G373" s="108" t="s">
        <v>2391</v>
      </c>
      <c r="H373" s="262"/>
      <c r="I373" s="263" t="s">
        <v>2388</v>
      </c>
      <c r="J373" s="263"/>
      <c r="K373" s="263"/>
      <c r="L373" s="264"/>
      <c r="M373" s="265"/>
      <c r="N373" s="265"/>
      <c r="O373" s="265"/>
      <c r="P373" s="265"/>
      <c r="Q373" s="266"/>
      <c r="R373" s="225"/>
      <c r="S373" s="225"/>
      <c r="T373" s="225"/>
      <c r="U373" s="225"/>
      <c r="V373" s="225"/>
      <c r="W373" s="225"/>
      <c r="X373" s="106" t="s">
        <v>2379</v>
      </c>
      <c r="Y373" s="267"/>
      <c r="Z373" s="267"/>
      <c r="AA373" s="268"/>
      <c r="AB373" s="106" t="n">
        <f aca="false">FALSE()</f>
        <v>0</v>
      </c>
      <c r="AC373" s="106"/>
      <c r="AD373" s="173"/>
      <c r="AE373" s="269"/>
      <c r="AF373" s="233"/>
      <c r="AG373" s="233"/>
      <c r="AH373" s="233"/>
      <c r="AI373" s="270"/>
      <c r="AJ373" s="270"/>
      <c r="AK373" s="271"/>
      <c r="AL373" s="271"/>
      <c r="AM373" s="271"/>
      <c r="AN373" s="271"/>
      <c r="AO373" s="271"/>
      <c r="AP373" s="271"/>
      <c r="AQ373" s="271"/>
      <c r="AR373" s="271"/>
      <c r="AS373" s="274" t="s">
        <v>2388</v>
      </c>
      <c r="AT373" s="139"/>
      <c r="AU373" s="139"/>
      <c r="AV373" s="139"/>
      <c r="AW373" s="139"/>
      <c r="AX373" s="139"/>
      <c r="AY373" s="139"/>
      <c r="AZ373" s="139"/>
      <c r="BA373" s="198"/>
      <c r="BB373" s="139"/>
      <c r="BC373" s="319" t="s">
        <v>2388</v>
      </c>
      <c r="BD373" s="318"/>
    </row>
    <row r="374" s="231" customFormat="true" ht="12.95" hidden="true" customHeight="true" outlineLevel="0" collapsed="false">
      <c r="A374" s="228"/>
      <c r="B374" s="315"/>
      <c r="C374" s="315"/>
      <c r="D374" s="316" t="s">
        <v>2392</v>
      </c>
      <c r="E374" s="134" t="s">
        <v>2393</v>
      </c>
      <c r="F374" s="134" t="s">
        <v>717</v>
      </c>
      <c r="G374" s="108" t="s">
        <v>2394</v>
      </c>
      <c r="H374" s="262"/>
      <c r="I374" s="263" t="s">
        <v>2392</v>
      </c>
      <c r="J374" s="263"/>
      <c r="K374" s="263"/>
      <c r="L374" s="264"/>
      <c r="M374" s="265"/>
      <c r="N374" s="265"/>
      <c r="O374" s="265"/>
      <c r="P374" s="265"/>
      <c r="Q374" s="266"/>
      <c r="R374" s="225"/>
      <c r="S374" s="225"/>
      <c r="T374" s="225"/>
      <c r="U374" s="225"/>
      <c r="V374" s="225"/>
      <c r="W374" s="225"/>
      <c r="X374" s="106" t="s">
        <v>2379</v>
      </c>
      <c r="Y374" s="267"/>
      <c r="Z374" s="267"/>
      <c r="AA374" s="268"/>
      <c r="AB374" s="106" t="n">
        <f aca="false">FALSE()</f>
        <v>0</v>
      </c>
      <c r="AC374" s="106"/>
      <c r="AD374" s="173"/>
      <c r="AE374" s="269"/>
      <c r="AF374" s="233"/>
      <c r="AG374" s="233"/>
      <c r="AH374" s="233"/>
      <c r="AI374" s="270"/>
      <c r="AJ374" s="270"/>
      <c r="AK374" s="271"/>
      <c r="AL374" s="271"/>
      <c r="AM374" s="271"/>
      <c r="AN374" s="271"/>
      <c r="AO374" s="271"/>
      <c r="AP374" s="271"/>
      <c r="AQ374" s="271"/>
      <c r="AR374" s="271"/>
      <c r="AS374" s="274" t="s">
        <v>2392</v>
      </c>
      <c r="AT374" s="139"/>
      <c r="AU374" s="139"/>
      <c r="AV374" s="139"/>
      <c r="AW374" s="139"/>
      <c r="AX374" s="139"/>
      <c r="AY374" s="139"/>
      <c r="AZ374" s="139"/>
      <c r="BA374" s="198"/>
      <c r="BB374" s="139"/>
      <c r="BC374" s="319" t="s">
        <v>2392</v>
      </c>
      <c r="BD374" s="318"/>
    </row>
    <row r="375" s="231" customFormat="true" ht="12.95" hidden="true" customHeight="true" outlineLevel="0" collapsed="false">
      <c r="A375" s="228"/>
      <c r="B375" s="315"/>
      <c r="C375" s="315"/>
      <c r="D375" s="316" t="s">
        <v>2395</v>
      </c>
      <c r="E375" s="134" t="s">
        <v>2396</v>
      </c>
      <c r="F375" s="134" t="s">
        <v>689</v>
      </c>
      <c r="G375" s="108" t="s">
        <v>2397</v>
      </c>
      <c r="H375" s="262"/>
      <c r="I375" s="263" t="s">
        <v>2395</v>
      </c>
      <c r="J375" s="263"/>
      <c r="K375" s="263"/>
      <c r="L375" s="264"/>
      <c r="M375" s="265"/>
      <c r="N375" s="265"/>
      <c r="O375" s="265"/>
      <c r="P375" s="265"/>
      <c r="Q375" s="266"/>
      <c r="R375" s="225"/>
      <c r="S375" s="225"/>
      <c r="T375" s="225"/>
      <c r="U375" s="225"/>
      <c r="V375" s="225"/>
      <c r="W375" s="225"/>
      <c r="X375" s="106" t="s">
        <v>2379</v>
      </c>
      <c r="Y375" s="267"/>
      <c r="Z375" s="267"/>
      <c r="AA375" s="268"/>
      <c r="AB375" s="106" t="n">
        <f aca="false">FALSE()</f>
        <v>0</v>
      </c>
      <c r="AC375" s="106"/>
      <c r="AD375" s="173"/>
      <c r="AE375" s="269"/>
      <c r="AF375" s="233"/>
      <c r="AG375" s="233"/>
      <c r="AH375" s="233"/>
      <c r="AI375" s="270"/>
      <c r="AJ375" s="270"/>
      <c r="AK375" s="271"/>
      <c r="AL375" s="271"/>
      <c r="AM375" s="271"/>
      <c r="AN375" s="271"/>
      <c r="AO375" s="271"/>
      <c r="AP375" s="271"/>
      <c r="AQ375" s="271"/>
      <c r="AR375" s="271"/>
      <c r="AS375" s="274" t="s">
        <v>2395</v>
      </c>
      <c r="AT375" s="139"/>
      <c r="AU375" s="139"/>
      <c r="AV375" s="139"/>
      <c r="AW375" s="139"/>
      <c r="AX375" s="139"/>
      <c r="AY375" s="139"/>
      <c r="AZ375" s="139"/>
      <c r="BA375" s="198"/>
      <c r="BB375" s="139"/>
      <c r="BC375" s="319" t="s">
        <v>2395</v>
      </c>
      <c r="BD375" s="318"/>
    </row>
    <row r="376" s="231" customFormat="true" ht="12.95" hidden="true" customHeight="true" outlineLevel="0" collapsed="false">
      <c r="A376" s="228"/>
      <c r="B376" s="315"/>
      <c r="C376" s="315"/>
      <c r="D376" s="316" t="s">
        <v>2398</v>
      </c>
      <c r="E376" s="134" t="s">
        <v>2383</v>
      </c>
      <c r="F376" s="134" t="s">
        <v>705</v>
      </c>
      <c r="G376" s="108" t="s">
        <v>2399</v>
      </c>
      <c r="H376" s="262"/>
      <c r="I376" s="263" t="s">
        <v>2398</v>
      </c>
      <c r="J376" s="263"/>
      <c r="K376" s="263"/>
      <c r="L376" s="264"/>
      <c r="M376" s="265"/>
      <c r="N376" s="265"/>
      <c r="O376" s="265"/>
      <c r="P376" s="265"/>
      <c r="Q376" s="266"/>
      <c r="R376" s="225"/>
      <c r="S376" s="225"/>
      <c r="T376" s="225"/>
      <c r="U376" s="225"/>
      <c r="V376" s="225"/>
      <c r="W376" s="225"/>
      <c r="X376" s="106" t="s">
        <v>2379</v>
      </c>
      <c r="Y376" s="267"/>
      <c r="Z376" s="267"/>
      <c r="AA376" s="268"/>
      <c r="AB376" s="106" t="n">
        <f aca="false">FALSE()</f>
        <v>0</v>
      </c>
      <c r="AC376" s="106"/>
      <c r="AD376" s="173"/>
      <c r="AE376" s="269"/>
      <c r="AF376" s="233"/>
      <c r="AG376" s="233"/>
      <c r="AH376" s="233"/>
      <c r="AI376" s="270"/>
      <c r="AJ376" s="270"/>
      <c r="AK376" s="271"/>
      <c r="AL376" s="271"/>
      <c r="AM376" s="271"/>
      <c r="AN376" s="271"/>
      <c r="AO376" s="271"/>
      <c r="AP376" s="271"/>
      <c r="AQ376" s="271"/>
      <c r="AR376" s="271"/>
      <c r="AS376" s="274" t="s">
        <v>2398</v>
      </c>
      <c r="AT376" s="139"/>
      <c r="AU376" s="139"/>
      <c r="AV376" s="139"/>
      <c r="AW376" s="139"/>
      <c r="AX376" s="139"/>
      <c r="AY376" s="139"/>
      <c r="AZ376" s="139"/>
      <c r="BA376" s="198"/>
      <c r="BB376" s="139"/>
      <c r="BC376" s="319" t="s">
        <v>2398</v>
      </c>
      <c r="BD376" s="318"/>
    </row>
    <row r="377" s="231" customFormat="true" ht="12.95" hidden="true" customHeight="true" outlineLevel="0" collapsed="false">
      <c r="A377" s="228"/>
      <c r="B377" s="315"/>
      <c r="C377" s="315"/>
      <c r="D377" s="316" t="s">
        <v>2400</v>
      </c>
      <c r="E377" s="134" t="s">
        <v>2390</v>
      </c>
      <c r="F377" s="134" t="s">
        <v>697</v>
      </c>
      <c r="G377" s="108" t="s">
        <v>2401</v>
      </c>
      <c r="H377" s="262"/>
      <c r="I377" s="263" t="s">
        <v>2400</v>
      </c>
      <c r="J377" s="263"/>
      <c r="K377" s="263"/>
      <c r="L377" s="264"/>
      <c r="M377" s="265"/>
      <c r="N377" s="265"/>
      <c r="O377" s="265"/>
      <c r="P377" s="265"/>
      <c r="Q377" s="266"/>
      <c r="R377" s="225"/>
      <c r="S377" s="225"/>
      <c r="T377" s="225"/>
      <c r="U377" s="225"/>
      <c r="V377" s="225"/>
      <c r="W377" s="225"/>
      <c r="X377" s="106" t="s">
        <v>2379</v>
      </c>
      <c r="Y377" s="267"/>
      <c r="Z377" s="267"/>
      <c r="AA377" s="268"/>
      <c r="AB377" s="106" t="n">
        <f aca="false">FALSE()</f>
        <v>0</v>
      </c>
      <c r="AC377" s="106"/>
      <c r="AD377" s="173"/>
      <c r="AE377" s="269"/>
      <c r="AF377" s="233"/>
      <c r="AG377" s="233"/>
      <c r="AH377" s="233"/>
      <c r="AI377" s="270"/>
      <c r="AJ377" s="270"/>
      <c r="AK377" s="271"/>
      <c r="AL377" s="271"/>
      <c r="AM377" s="271"/>
      <c r="AN377" s="271"/>
      <c r="AO377" s="271"/>
      <c r="AP377" s="271"/>
      <c r="AQ377" s="271"/>
      <c r="AR377" s="271"/>
      <c r="AS377" s="274" t="s">
        <v>2400</v>
      </c>
      <c r="AT377" s="139"/>
      <c r="AU377" s="139"/>
      <c r="AV377" s="139"/>
      <c r="AW377" s="139"/>
      <c r="AX377" s="139"/>
      <c r="AY377" s="139"/>
      <c r="AZ377" s="139"/>
      <c r="BA377" s="198"/>
      <c r="BB377" s="139"/>
      <c r="BC377" s="319" t="s">
        <v>2400</v>
      </c>
      <c r="BD377" s="318"/>
    </row>
    <row r="378" s="231" customFormat="true" ht="12.95" hidden="true" customHeight="true" outlineLevel="0" collapsed="false">
      <c r="A378" s="228"/>
      <c r="B378" s="315"/>
      <c r="C378" s="315"/>
      <c r="D378" s="316" t="s">
        <v>2402</v>
      </c>
      <c r="E378" s="134" t="s">
        <v>694</v>
      </c>
      <c r="F378" s="134" t="s">
        <v>693</v>
      </c>
      <c r="G378" s="108" t="s">
        <v>2403</v>
      </c>
      <c r="H378" s="262"/>
      <c r="I378" s="263" t="s">
        <v>2402</v>
      </c>
      <c r="J378" s="263"/>
      <c r="K378" s="263"/>
      <c r="L378" s="264"/>
      <c r="M378" s="265"/>
      <c r="N378" s="265"/>
      <c r="O378" s="265"/>
      <c r="P378" s="265"/>
      <c r="Q378" s="266"/>
      <c r="R378" s="225"/>
      <c r="S378" s="225"/>
      <c r="T378" s="225"/>
      <c r="U378" s="225"/>
      <c r="V378" s="225"/>
      <c r="W378" s="225"/>
      <c r="X378" s="106" t="s">
        <v>2379</v>
      </c>
      <c r="Y378" s="267"/>
      <c r="Z378" s="267"/>
      <c r="AA378" s="268"/>
      <c r="AB378" s="106" t="n">
        <f aca="false">FALSE()</f>
        <v>0</v>
      </c>
      <c r="AC378" s="106"/>
      <c r="AD378" s="173"/>
      <c r="AE378" s="269"/>
      <c r="AF378" s="233"/>
      <c r="AG378" s="233"/>
      <c r="AH378" s="233"/>
      <c r="AI378" s="270"/>
      <c r="AJ378" s="270"/>
      <c r="AK378" s="271"/>
      <c r="AL378" s="271"/>
      <c r="AM378" s="271"/>
      <c r="AN378" s="271"/>
      <c r="AO378" s="271"/>
      <c r="AP378" s="271"/>
      <c r="AQ378" s="271"/>
      <c r="AR378" s="271"/>
      <c r="AS378" s="274" t="s">
        <v>2402</v>
      </c>
      <c r="AT378" s="139"/>
      <c r="AU378" s="139"/>
      <c r="AV378" s="139"/>
      <c r="AW378" s="139"/>
      <c r="AX378" s="139"/>
      <c r="AY378" s="139"/>
      <c r="AZ378" s="139"/>
      <c r="BA378" s="198"/>
      <c r="BB378" s="139"/>
      <c r="BC378" s="319" t="s">
        <v>2402</v>
      </c>
      <c r="BD378" s="318"/>
    </row>
    <row r="379" s="231" customFormat="true" ht="12.95" hidden="true" customHeight="true" outlineLevel="0" collapsed="false">
      <c r="A379" s="228"/>
      <c r="B379" s="315"/>
      <c r="C379" s="315"/>
      <c r="D379" s="320" t="s">
        <v>2404</v>
      </c>
      <c r="E379" s="134" t="s">
        <v>2405</v>
      </c>
      <c r="F379" s="134" t="s">
        <v>709</v>
      </c>
      <c r="G379" s="108" t="s">
        <v>2406</v>
      </c>
      <c r="H379" s="262"/>
      <c r="I379" s="263" t="s">
        <v>2404</v>
      </c>
      <c r="J379" s="263"/>
      <c r="K379" s="263"/>
      <c r="L379" s="264"/>
      <c r="M379" s="265"/>
      <c r="N379" s="265"/>
      <c r="O379" s="265"/>
      <c r="P379" s="265"/>
      <c r="Q379" s="266"/>
      <c r="R379" s="225"/>
      <c r="S379" s="225"/>
      <c r="T379" s="225"/>
      <c r="U379" s="225"/>
      <c r="V379" s="225"/>
      <c r="W379" s="225"/>
      <c r="X379" s="106" t="s">
        <v>2379</v>
      </c>
      <c r="Y379" s="267"/>
      <c r="Z379" s="267"/>
      <c r="AA379" s="268"/>
      <c r="AB379" s="106" t="n">
        <f aca="false">FALSE()</f>
        <v>0</v>
      </c>
      <c r="AC379" s="106"/>
      <c r="AD379" s="173"/>
      <c r="AE379" s="269"/>
      <c r="AF379" s="233"/>
      <c r="AG379" s="233"/>
      <c r="AH379" s="233"/>
      <c r="AI379" s="270"/>
      <c r="AJ379" s="270"/>
      <c r="AK379" s="271"/>
      <c r="AL379" s="271"/>
      <c r="AM379" s="271"/>
      <c r="AN379" s="271"/>
      <c r="AO379" s="271"/>
      <c r="AP379" s="271"/>
      <c r="AQ379" s="271"/>
      <c r="AR379" s="271"/>
      <c r="AS379" s="274" t="s">
        <v>2404</v>
      </c>
      <c r="AT379" s="139"/>
      <c r="AU379" s="139"/>
      <c r="AV379" s="139"/>
      <c r="AW379" s="139"/>
      <c r="AX379" s="139"/>
      <c r="AY379" s="139"/>
      <c r="AZ379" s="139"/>
      <c r="BA379" s="198"/>
      <c r="BB379" s="139"/>
      <c r="BC379" s="319" t="s">
        <v>2404</v>
      </c>
      <c r="BD379" s="318"/>
    </row>
    <row r="380" s="231" customFormat="true" ht="12.95" hidden="true" customHeight="true" outlineLevel="0" collapsed="false">
      <c r="A380" s="228"/>
      <c r="B380" s="315"/>
      <c r="C380" s="315"/>
      <c r="D380" s="320" t="s">
        <v>2407</v>
      </c>
      <c r="E380" s="134" t="s">
        <v>2408</v>
      </c>
      <c r="F380" s="134" t="s">
        <v>2409</v>
      </c>
      <c r="G380" s="108" t="s">
        <v>2410</v>
      </c>
      <c r="H380" s="262"/>
      <c r="I380" s="263" t="s">
        <v>2407</v>
      </c>
      <c r="J380" s="263"/>
      <c r="K380" s="263"/>
      <c r="L380" s="264"/>
      <c r="M380" s="265"/>
      <c r="N380" s="265"/>
      <c r="O380" s="265"/>
      <c r="P380" s="265"/>
      <c r="Q380" s="266"/>
      <c r="R380" s="225"/>
      <c r="S380" s="225"/>
      <c r="T380" s="225"/>
      <c r="U380" s="225"/>
      <c r="V380" s="225"/>
      <c r="W380" s="225"/>
      <c r="X380" s="106" t="s">
        <v>2379</v>
      </c>
      <c r="Y380" s="267"/>
      <c r="Z380" s="267"/>
      <c r="AA380" s="268"/>
      <c r="AB380" s="106" t="n">
        <f aca="false">FALSE()</f>
        <v>0</v>
      </c>
      <c r="AC380" s="106"/>
      <c r="AD380" s="173"/>
      <c r="AE380" s="269"/>
      <c r="AF380" s="233"/>
      <c r="AG380" s="233"/>
      <c r="AH380" s="233"/>
      <c r="AI380" s="270"/>
      <c r="AJ380" s="270"/>
      <c r="AK380" s="271"/>
      <c r="AL380" s="271"/>
      <c r="AM380" s="271"/>
      <c r="AN380" s="271"/>
      <c r="AO380" s="271"/>
      <c r="AP380" s="271"/>
      <c r="AQ380" s="271"/>
      <c r="AR380" s="271"/>
      <c r="AS380" s="274" t="s">
        <v>2407</v>
      </c>
      <c r="AT380" s="139"/>
      <c r="AU380" s="139"/>
      <c r="AV380" s="139"/>
      <c r="AW380" s="139"/>
      <c r="AX380" s="139"/>
      <c r="AY380" s="139"/>
      <c r="AZ380" s="139"/>
      <c r="BA380" s="198"/>
      <c r="BB380" s="139"/>
      <c r="BC380" s="319" t="s">
        <v>2407</v>
      </c>
      <c r="BD380" s="318"/>
    </row>
    <row r="381" s="231" customFormat="true" ht="12.95" hidden="true" customHeight="true" outlineLevel="0" collapsed="false">
      <c r="A381" s="228"/>
      <c r="B381" s="315"/>
      <c r="C381" s="315"/>
      <c r="D381" s="316" t="s">
        <v>2411</v>
      </c>
      <c r="E381" s="134" t="s">
        <v>2412</v>
      </c>
      <c r="F381" s="134" t="s">
        <v>2376</v>
      </c>
      <c r="G381" s="108" t="s">
        <v>2413</v>
      </c>
      <c r="H381" s="262"/>
      <c r="I381" s="263" t="s">
        <v>2411</v>
      </c>
      <c r="J381" s="263"/>
      <c r="K381" s="263"/>
      <c r="L381" s="264"/>
      <c r="M381" s="265"/>
      <c r="N381" s="265"/>
      <c r="O381" s="265"/>
      <c r="P381" s="265"/>
      <c r="Q381" s="266"/>
      <c r="R381" s="225"/>
      <c r="S381" s="225"/>
      <c r="T381" s="225"/>
      <c r="U381" s="225"/>
      <c r="V381" s="225"/>
      <c r="W381" s="225"/>
      <c r="X381" s="106" t="s">
        <v>2379</v>
      </c>
      <c r="Y381" s="267"/>
      <c r="Z381" s="267"/>
      <c r="AA381" s="268"/>
      <c r="AB381" s="106" t="n">
        <f aca="false">FALSE()</f>
        <v>0</v>
      </c>
      <c r="AC381" s="106"/>
      <c r="AD381" s="173"/>
      <c r="AE381" s="269"/>
      <c r="AF381" s="233"/>
      <c r="AG381" s="233"/>
      <c r="AH381" s="233"/>
      <c r="AI381" s="270"/>
      <c r="AJ381" s="270"/>
      <c r="AK381" s="271"/>
      <c r="AL381" s="271"/>
      <c r="AM381" s="271"/>
      <c r="AN381" s="271"/>
      <c r="AO381" s="271"/>
      <c r="AP381" s="271"/>
      <c r="AQ381" s="271"/>
      <c r="AR381" s="271"/>
      <c r="AS381" s="274" t="s">
        <v>2411</v>
      </c>
      <c r="AT381" s="139"/>
      <c r="AU381" s="139"/>
      <c r="AV381" s="139"/>
      <c r="AW381" s="139"/>
      <c r="AX381" s="139"/>
      <c r="AY381" s="139"/>
      <c r="AZ381" s="139"/>
      <c r="BA381" s="198"/>
      <c r="BB381" s="139"/>
      <c r="BC381" s="319" t="s">
        <v>2411</v>
      </c>
      <c r="BD381" s="318"/>
    </row>
    <row r="382" s="231" customFormat="true" ht="12.95" hidden="true" customHeight="true" outlineLevel="0" collapsed="false">
      <c r="A382" s="228"/>
      <c r="B382" s="315"/>
      <c r="C382" s="315"/>
      <c r="D382" s="316" t="s">
        <v>2414</v>
      </c>
      <c r="E382" s="134" t="s">
        <v>2415</v>
      </c>
      <c r="F382" s="134" t="s">
        <v>2416</v>
      </c>
      <c r="G382" s="108" t="s">
        <v>2417</v>
      </c>
      <c r="H382" s="262"/>
      <c r="I382" s="263" t="s">
        <v>2414</v>
      </c>
      <c r="J382" s="263"/>
      <c r="K382" s="263"/>
      <c r="L382" s="264"/>
      <c r="M382" s="265"/>
      <c r="N382" s="265"/>
      <c r="O382" s="265"/>
      <c r="P382" s="265"/>
      <c r="Q382" s="266"/>
      <c r="R382" s="225"/>
      <c r="S382" s="225"/>
      <c r="T382" s="225"/>
      <c r="U382" s="225"/>
      <c r="V382" s="225"/>
      <c r="W382" s="225"/>
      <c r="X382" s="106" t="s">
        <v>2379</v>
      </c>
      <c r="Y382" s="267"/>
      <c r="Z382" s="267"/>
      <c r="AA382" s="268"/>
      <c r="AB382" s="106" t="n">
        <f aca="false">FALSE()</f>
        <v>0</v>
      </c>
      <c r="AC382" s="106"/>
      <c r="AD382" s="173"/>
      <c r="AE382" s="269"/>
      <c r="AF382" s="233"/>
      <c r="AG382" s="233"/>
      <c r="AH382" s="233"/>
      <c r="AI382" s="270"/>
      <c r="AJ382" s="270"/>
      <c r="AK382" s="271"/>
      <c r="AL382" s="271"/>
      <c r="AM382" s="271"/>
      <c r="AN382" s="271"/>
      <c r="AO382" s="271"/>
      <c r="AP382" s="271"/>
      <c r="AQ382" s="271"/>
      <c r="AR382" s="271"/>
      <c r="AS382" s="274" t="s">
        <v>2414</v>
      </c>
      <c r="AT382" s="139"/>
      <c r="AU382" s="139"/>
      <c r="AV382" s="139"/>
      <c r="AW382" s="139"/>
      <c r="AX382" s="139"/>
      <c r="AY382" s="139"/>
      <c r="AZ382" s="139"/>
      <c r="BA382" s="198"/>
      <c r="BB382" s="139"/>
      <c r="BC382" s="319" t="s">
        <v>2414</v>
      </c>
      <c r="BD382" s="318"/>
    </row>
    <row r="383" s="231" customFormat="true" ht="12.95" hidden="true" customHeight="true" outlineLevel="0" collapsed="false">
      <c r="A383" s="228"/>
      <c r="B383" s="315"/>
      <c r="C383" s="315"/>
      <c r="D383" s="316" t="s">
        <v>2418</v>
      </c>
      <c r="E383" s="134" t="s">
        <v>2419</v>
      </c>
      <c r="F383" s="134" t="s">
        <v>2420</v>
      </c>
      <c r="G383" s="108" t="s">
        <v>2421</v>
      </c>
      <c r="H383" s="262"/>
      <c r="I383" s="263" t="s">
        <v>2418</v>
      </c>
      <c r="J383" s="263"/>
      <c r="K383" s="263"/>
      <c r="L383" s="264"/>
      <c r="M383" s="265"/>
      <c r="N383" s="265"/>
      <c r="O383" s="265"/>
      <c r="P383" s="265"/>
      <c r="Q383" s="266"/>
      <c r="R383" s="225"/>
      <c r="S383" s="225"/>
      <c r="T383" s="225"/>
      <c r="U383" s="225"/>
      <c r="V383" s="225"/>
      <c r="W383" s="225"/>
      <c r="X383" s="106" t="s">
        <v>2379</v>
      </c>
      <c r="Y383" s="267"/>
      <c r="Z383" s="267"/>
      <c r="AA383" s="268"/>
      <c r="AB383" s="106" t="n">
        <f aca="false">FALSE()</f>
        <v>0</v>
      </c>
      <c r="AC383" s="106"/>
      <c r="AD383" s="173"/>
      <c r="AE383" s="269"/>
      <c r="AF383" s="233"/>
      <c r="AG383" s="233"/>
      <c r="AH383" s="233"/>
      <c r="AI383" s="270"/>
      <c r="AJ383" s="270"/>
      <c r="AK383" s="271"/>
      <c r="AL383" s="271"/>
      <c r="AM383" s="271"/>
      <c r="AN383" s="271"/>
      <c r="AO383" s="271"/>
      <c r="AP383" s="271"/>
      <c r="AQ383" s="271"/>
      <c r="AR383" s="271"/>
      <c r="AS383" s="274" t="s">
        <v>2418</v>
      </c>
      <c r="AT383" s="139"/>
      <c r="AU383" s="139"/>
      <c r="AV383" s="139"/>
      <c r="AW383" s="139"/>
      <c r="AX383" s="139"/>
      <c r="AY383" s="139"/>
      <c r="AZ383" s="139"/>
      <c r="BA383" s="198"/>
      <c r="BB383" s="139"/>
      <c r="BC383" s="319" t="s">
        <v>2418</v>
      </c>
      <c r="BD383" s="318"/>
    </row>
    <row r="384" s="231" customFormat="true" ht="12.95" hidden="true" customHeight="true" outlineLevel="0" collapsed="false">
      <c r="A384" s="228"/>
      <c r="B384" s="315"/>
      <c r="C384" s="315"/>
      <c r="D384" s="316" t="s">
        <v>2422</v>
      </c>
      <c r="E384" s="134" t="s">
        <v>2423</v>
      </c>
      <c r="F384" s="134" t="s">
        <v>2424</v>
      </c>
      <c r="G384" s="108" t="s">
        <v>2425</v>
      </c>
      <c r="H384" s="262"/>
      <c r="I384" s="263" t="s">
        <v>2422</v>
      </c>
      <c r="J384" s="263"/>
      <c r="K384" s="263"/>
      <c r="L384" s="264"/>
      <c r="M384" s="265"/>
      <c r="N384" s="265"/>
      <c r="O384" s="265"/>
      <c r="P384" s="265"/>
      <c r="Q384" s="266"/>
      <c r="R384" s="225"/>
      <c r="S384" s="225"/>
      <c r="T384" s="225"/>
      <c r="U384" s="225"/>
      <c r="V384" s="225"/>
      <c r="W384" s="225"/>
      <c r="X384" s="106" t="s">
        <v>2379</v>
      </c>
      <c r="Y384" s="267"/>
      <c r="Z384" s="267"/>
      <c r="AA384" s="268"/>
      <c r="AB384" s="106" t="n">
        <f aca="false">FALSE()</f>
        <v>0</v>
      </c>
      <c r="AC384" s="106"/>
      <c r="AD384" s="173"/>
      <c r="AE384" s="269"/>
      <c r="AF384" s="233"/>
      <c r="AG384" s="233"/>
      <c r="AH384" s="233"/>
      <c r="AI384" s="270"/>
      <c r="AJ384" s="270"/>
      <c r="AK384" s="271"/>
      <c r="AL384" s="271"/>
      <c r="AM384" s="271"/>
      <c r="AN384" s="271"/>
      <c r="AO384" s="271"/>
      <c r="AP384" s="271"/>
      <c r="AQ384" s="271"/>
      <c r="AR384" s="271"/>
      <c r="AS384" s="274" t="s">
        <v>2422</v>
      </c>
      <c r="AT384" s="139"/>
      <c r="AU384" s="139"/>
      <c r="AV384" s="139"/>
      <c r="AW384" s="139"/>
      <c r="AX384" s="139"/>
      <c r="AY384" s="139"/>
      <c r="AZ384" s="139"/>
      <c r="BA384" s="198"/>
      <c r="BB384" s="139"/>
      <c r="BC384" s="319" t="s">
        <v>2422</v>
      </c>
      <c r="BD384" s="318"/>
    </row>
    <row r="385" s="231" customFormat="true" ht="12.95" hidden="true" customHeight="true" outlineLevel="0" collapsed="false">
      <c r="A385" s="228"/>
      <c r="B385" s="315"/>
      <c r="C385" s="315"/>
      <c r="D385" s="316" t="s">
        <v>2426</v>
      </c>
      <c r="E385" s="134" t="s">
        <v>2427</v>
      </c>
      <c r="F385" s="134" t="s">
        <v>2386</v>
      </c>
      <c r="G385" s="108" t="s">
        <v>2428</v>
      </c>
      <c r="H385" s="262"/>
      <c r="I385" s="263" t="s">
        <v>2426</v>
      </c>
      <c r="J385" s="263"/>
      <c r="K385" s="263"/>
      <c r="L385" s="264"/>
      <c r="M385" s="265"/>
      <c r="N385" s="265"/>
      <c r="O385" s="265"/>
      <c r="P385" s="265"/>
      <c r="Q385" s="266"/>
      <c r="R385" s="225"/>
      <c r="S385" s="225"/>
      <c r="T385" s="225"/>
      <c r="U385" s="225"/>
      <c r="V385" s="225"/>
      <c r="W385" s="225"/>
      <c r="X385" s="106" t="s">
        <v>2379</v>
      </c>
      <c r="Y385" s="267"/>
      <c r="Z385" s="267"/>
      <c r="AA385" s="268"/>
      <c r="AB385" s="106" t="n">
        <f aca="false">FALSE()</f>
        <v>0</v>
      </c>
      <c r="AC385" s="106"/>
      <c r="AD385" s="173"/>
      <c r="AE385" s="269"/>
      <c r="AF385" s="233"/>
      <c r="AG385" s="233"/>
      <c r="AH385" s="233"/>
      <c r="AI385" s="270"/>
      <c r="AJ385" s="270"/>
      <c r="AK385" s="271"/>
      <c r="AL385" s="271"/>
      <c r="AM385" s="271"/>
      <c r="AN385" s="271"/>
      <c r="AO385" s="271"/>
      <c r="AP385" s="271"/>
      <c r="AQ385" s="271"/>
      <c r="AR385" s="271"/>
      <c r="AS385" s="274" t="s">
        <v>2426</v>
      </c>
      <c r="AT385" s="139"/>
      <c r="AU385" s="139"/>
      <c r="AV385" s="139"/>
      <c r="AW385" s="139"/>
      <c r="AX385" s="139"/>
      <c r="AY385" s="139"/>
      <c r="AZ385" s="139"/>
      <c r="BA385" s="198"/>
      <c r="BB385" s="139"/>
      <c r="BC385" s="319" t="s">
        <v>2426</v>
      </c>
      <c r="BD385" s="318"/>
    </row>
    <row r="386" s="231" customFormat="true" ht="12.95" hidden="true" customHeight="true" outlineLevel="0" collapsed="false">
      <c r="A386" s="228"/>
      <c r="B386" s="315"/>
      <c r="C386" s="315"/>
      <c r="D386" s="316" t="s">
        <v>2429</v>
      </c>
      <c r="E386" s="134" t="s">
        <v>2430</v>
      </c>
      <c r="F386" s="134" t="s">
        <v>2431</v>
      </c>
      <c r="G386" s="108" t="s">
        <v>2432</v>
      </c>
      <c r="H386" s="262"/>
      <c r="I386" s="263" t="s">
        <v>2429</v>
      </c>
      <c r="J386" s="263"/>
      <c r="K386" s="263"/>
      <c r="L386" s="264"/>
      <c r="M386" s="265"/>
      <c r="N386" s="265"/>
      <c r="O386" s="265"/>
      <c r="P386" s="265"/>
      <c r="Q386" s="266"/>
      <c r="R386" s="225"/>
      <c r="S386" s="225"/>
      <c r="T386" s="225"/>
      <c r="U386" s="225"/>
      <c r="V386" s="225"/>
      <c r="W386" s="225"/>
      <c r="X386" s="106" t="s">
        <v>2379</v>
      </c>
      <c r="Y386" s="267"/>
      <c r="Z386" s="267"/>
      <c r="AA386" s="268"/>
      <c r="AB386" s="106" t="n">
        <f aca="false">FALSE()</f>
        <v>0</v>
      </c>
      <c r="AC386" s="106"/>
      <c r="AD386" s="173"/>
      <c r="AE386" s="269"/>
      <c r="AF386" s="233"/>
      <c r="AG386" s="233"/>
      <c r="AH386" s="233"/>
      <c r="AI386" s="270"/>
      <c r="AJ386" s="270"/>
      <c r="AK386" s="271"/>
      <c r="AL386" s="271"/>
      <c r="AM386" s="271"/>
      <c r="AN386" s="271"/>
      <c r="AO386" s="271"/>
      <c r="AP386" s="271"/>
      <c r="AQ386" s="271"/>
      <c r="AR386" s="271"/>
      <c r="AS386" s="274" t="s">
        <v>2429</v>
      </c>
      <c r="AT386" s="139"/>
      <c r="AU386" s="139"/>
      <c r="AV386" s="139"/>
      <c r="AW386" s="139"/>
      <c r="AX386" s="139"/>
      <c r="AY386" s="139"/>
      <c r="AZ386" s="139"/>
      <c r="BA386" s="198"/>
      <c r="BB386" s="139"/>
      <c r="BC386" s="319" t="s">
        <v>2429</v>
      </c>
      <c r="BD386" s="318"/>
    </row>
    <row r="387" s="231" customFormat="true" ht="12.95" hidden="true" customHeight="true" outlineLevel="0" collapsed="false">
      <c r="A387" s="228"/>
      <c r="B387" s="315"/>
      <c r="C387" s="315"/>
      <c r="D387" s="316" t="s">
        <v>2433</v>
      </c>
      <c r="E387" s="134" t="s">
        <v>2434</v>
      </c>
      <c r="F387" s="134" t="s">
        <v>2435</v>
      </c>
      <c r="G387" s="108" t="s">
        <v>2436</v>
      </c>
      <c r="H387" s="262"/>
      <c r="I387" s="263" t="s">
        <v>2433</v>
      </c>
      <c r="J387" s="263"/>
      <c r="K387" s="263"/>
      <c r="L387" s="264"/>
      <c r="M387" s="265"/>
      <c r="N387" s="265"/>
      <c r="O387" s="265"/>
      <c r="P387" s="265"/>
      <c r="Q387" s="266"/>
      <c r="R387" s="225"/>
      <c r="S387" s="225"/>
      <c r="T387" s="225"/>
      <c r="U387" s="225"/>
      <c r="V387" s="225"/>
      <c r="W387" s="225"/>
      <c r="X387" s="106" t="s">
        <v>2379</v>
      </c>
      <c r="Y387" s="267"/>
      <c r="Z387" s="267"/>
      <c r="AA387" s="268"/>
      <c r="AB387" s="106" t="n">
        <f aca="false">FALSE()</f>
        <v>0</v>
      </c>
      <c r="AC387" s="106"/>
      <c r="AD387" s="173"/>
      <c r="AE387" s="269"/>
      <c r="AF387" s="233"/>
      <c r="AG387" s="233"/>
      <c r="AH387" s="233"/>
      <c r="AI387" s="270"/>
      <c r="AJ387" s="270"/>
      <c r="AK387" s="271"/>
      <c r="AL387" s="271"/>
      <c r="AM387" s="271"/>
      <c r="AN387" s="271"/>
      <c r="AO387" s="271"/>
      <c r="AP387" s="271"/>
      <c r="AQ387" s="271"/>
      <c r="AR387" s="271"/>
      <c r="AS387" s="274" t="s">
        <v>2433</v>
      </c>
      <c r="AT387" s="139"/>
      <c r="AU387" s="139"/>
      <c r="AV387" s="139"/>
      <c r="AW387" s="139"/>
      <c r="AX387" s="139"/>
      <c r="AY387" s="139"/>
      <c r="AZ387" s="139"/>
      <c r="BA387" s="198"/>
      <c r="BB387" s="139"/>
      <c r="BC387" s="319" t="s">
        <v>2433</v>
      </c>
      <c r="BD387" s="318"/>
    </row>
    <row r="388" s="231" customFormat="true" ht="12.95" hidden="true" customHeight="true" outlineLevel="0" collapsed="false">
      <c r="A388" s="228"/>
      <c r="B388" s="315"/>
      <c r="C388" s="315"/>
      <c r="D388" s="316" t="s">
        <v>2437</v>
      </c>
      <c r="E388" s="134" t="s">
        <v>2438</v>
      </c>
      <c r="F388" s="134" t="s">
        <v>2393</v>
      </c>
      <c r="G388" s="108" t="s">
        <v>2439</v>
      </c>
      <c r="H388" s="262"/>
      <c r="I388" s="263" t="s">
        <v>2437</v>
      </c>
      <c r="J388" s="263"/>
      <c r="K388" s="263"/>
      <c r="L388" s="264"/>
      <c r="M388" s="265"/>
      <c r="N388" s="265"/>
      <c r="O388" s="265"/>
      <c r="P388" s="265"/>
      <c r="Q388" s="266"/>
      <c r="R388" s="225"/>
      <c r="S388" s="225"/>
      <c r="T388" s="225"/>
      <c r="U388" s="225"/>
      <c r="V388" s="225"/>
      <c r="W388" s="225"/>
      <c r="X388" s="106" t="s">
        <v>2379</v>
      </c>
      <c r="Y388" s="267"/>
      <c r="Z388" s="267"/>
      <c r="AA388" s="268"/>
      <c r="AB388" s="106" t="n">
        <f aca="false">FALSE()</f>
        <v>0</v>
      </c>
      <c r="AC388" s="106"/>
      <c r="AD388" s="173"/>
      <c r="AE388" s="269"/>
      <c r="AF388" s="233"/>
      <c r="AG388" s="233"/>
      <c r="AH388" s="233"/>
      <c r="AI388" s="270"/>
      <c r="AJ388" s="270"/>
      <c r="AK388" s="271"/>
      <c r="AL388" s="271"/>
      <c r="AM388" s="271"/>
      <c r="AN388" s="271"/>
      <c r="AO388" s="271"/>
      <c r="AP388" s="271"/>
      <c r="AQ388" s="271"/>
      <c r="AR388" s="271"/>
      <c r="AS388" s="274" t="s">
        <v>2437</v>
      </c>
      <c r="AT388" s="139"/>
      <c r="AU388" s="139"/>
      <c r="AV388" s="139"/>
      <c r="AW388" s="139"/>
      <c r="AX388" s="139"/>
      <c r="AY388" s="139"/>
      <c r="AZ388" s="139"/>
      <c r="BA388" s="198"/>
      <c r="BB388" s="139"/>
      <c r="BC388" s="319" t="s">
        <v>2437</v>
      </c>
      <c r="BD388" s="318"/>
    </row>
    <row r="389" s="231" customFormat="true" ht="12.95" hidden="true" customHeight="true" outlineLevel="0" collapsed="false">
      <c r="A389" s="228"/>
      <c r="B389" s="315"/>
      <c r="C389" s="315"/>
      <c r="D389" s="316" t="s">
        <v>2440</v>
      </c>
      <c r="E389" s="134" t="s">
        <v>2431</v>
      </c>
      <c r="F389" s="134" t="s">
        <v>2405</v>
      </c>
      <c r="G389" s="108" t="s">
        <v>2441</v>
      </c>
      <c r="H389" s="262"/>
      <c r="I389" s="263" t="s">
        <v>2440</v>
      </c>
      <c r="J389" s="263"/>
      <c r="K389" s="263"/>
      <c r="L389" s="264"/>
      <c r="M389" s="265"/>
      <c r="N389" s="265"/>
      <c r="O389" s="265"/>
      <c r="P389" s="265"/>
      <c r="Q389" s="266"/>
      <c r="R389" s="225"/>
      <c r="S389" s="225"/>
      <c r="T389" s="225"/>
      <c r="U389" s="225"/>
      <c r="V389" s="225"/>
      <c r="W389" s="225"/>
      <c r="X389" s="106" t="s">
        <v>2379</v>
      </c>
      <c r="Y389" s="267"/>
      <c r="Z389" s="267"/>
      <c r="AA389" s="268"/>
      <c r="AB389" s="106" t="n">
        <f aca="false">FALSE()</f>
        <v>0</v>
      </c>
      <c r="AC389" s="106"/>
      <c r="AD389" s="173"/>
      <c r="AE389" s="269"/>
      <c r="AF389" s="233"/>
      <c r="AG389" s="233"/>
      <c r="AH389" s="233"/>
      <c r="AI389" s="270"/>
      <c r="AJ389" s="270"/>
      <c r="AK389" s="271"/>
      <c r="AL389" s="271"/>
      <c r="AM389" s="271"/>
      <c r="AN389" s="271"/>
      <c r="AO389" s="271"/>
      <c r="AP389" s="271"/>
      <c r="AQ389" s="271"/>
      <c r="AR389" s="271"/>
      <c r="AS389" s="274" t="s">
        <v>2440</v>
      </c>
      <c r="AT389" s="139"/>
      <c r="AU389" s="139"/>
      <c r="AV389" s="139"/>
      <c r="AW389" s="139"/>
      <c r="AX389" s="139"/>
      <c r="AY389" s="139"/>
      <c r="AZ389" s="139"/>
      <c r="BA389" s="198"/>
      <c r="BB389" s="139"/>
      <c r="BC389" s="319" t="s">
        <v>2440</v>
      </c>
      <c r="BD389" s="318"/>
    </row>
    <row r="390" s="231" customFormat="true" ht="12.95" hidden="true" customHeight="true" outlineLevel="0" collapsed="false">
      <c r="A390" s="228"/>
      <c r="B390" s="315"/>
      <c r="C390" s="315"/>
      <c r="D390" s="316" t="s">
        <v>2442</v>
      </c>
      <c r="E390" s="134" t="s">
        <v>2443</v>
      </c>
      <c r="F390" s="134" t="s">
        <v>2408</v>
      </c>
      <c r="G390" s="108" t="s">
        <v>2444</v>
      </c>
      <c r="H390" s="262"/>
      <c r="I390" s="263" t="s">
        <v>2442</v>
      </c>
      <c r="J390" s="263"/>
      <c r="K390" s="263"/>
      <c r="L390" s="264"/>
      <c r="M390" s="265"/>
      <c r="N390" s="265"/>
      <c r="O390" s="265"/>
      <c r="P390" s="265"/>
      <c r="Q390" s="266"/>
      <c r="R390" s="225"/>
      <c r="S390" s="225"/>
      <c r="T390" s="225"/>
      <c r="U390" s="225"/>
      <c r="V390" s="225"/>
      <c r="W390" s="225"/>
      <c r="X390" s="106" t="s">
        <v>2379</v>
      </c>
      <c r="Y390" s="267"/>
      <c r="Z390" s="267"/>
      <c r="AA390" s="268"/>
      <c r="AB390" s="106" t="n">
        <f aca="false">FALSE()</f>
        <v>0</v>
      </c>
      <c r="AC390" s="106"/>
      <c r="AD390" s="173"/>
      <c r="AE390" s="269"/>
      <c r="AF390" s="233"/>
      <c r="AG390" s="233"/>
      <c r="AH390" s="233"/>
      <c r="AI390" s="270"/>
      <c r="AJ390" s="270"/>
      <c r="AK390" s="271"/>
      <c r="AL390" s="271"/>
      <c r="AM390" s="271"/>
      <c r="AN390" s="271"/>
      <c r="AO390" s="271"/>
      <c r="AP390" s="271"/>
      <c r="AQ390" s="271"/>
      <c r="AR390" s="271"/>
      <c r="AS390" s="274" t="s">
        <v>2442</v>
      </c>
      <c r="AT390" s="139"/>
      <c r="AU390" s="139"/>
      <c r="AV390" s="139"/>
      <c r="AW390" s="139"/>
      <c r="AX390" s="139"/>
      <c r="AY390" s="139"/>
      <c r="AZ390" s="139"/>
      <c r="BA390" s="198"/>
      <c r="BB390" s="139"/>
      <c r="BC390" s="319" t="s">
        <v>2442</v>
      </c>
      <c r="BD390" s="318"/>
    </row>
    <row r="391" s="231" customFormat="true" ht="12.95" hidden="true" customHeight="true" outlineLevel="0" collapsed="false">
      <c r="A391" s="228"/>
      <c r="B391" s="315"/>
      <c r="C391" s="315"/>
      <c r="D391" s="320" t="s">
        <v>2445</v>
      </c>
      <c r="E391" s="134" t="s">
        <v>2446</v>
      </c>
      <c r="F391" s="134" t="s">
        <v>2396</v>
      </c>
      <c r="G391" s="108" t="s">
        <v>2447</v>
      </c>
      <c r="H391" s="262"/>
      <c r="I391" s="263" t="s">
        <v>2445</v>
      </c>
      <c r="J391" s="263"/>
      <c r="K391" s="263"/>
      <c r="L391" s="264"/>
      <c r="M391" s="265"/>
      <c r="N391" s="265"/>
      <c r="O391" s="265"/>
      <c r="P391" s="265"/>
      <c r="Q391" s="266"/>
      <c r="R391" s="225"/>
      <c r="S391" s="225"/>
      <c r="T391" s="225"/>
      <c r="U391" s="225"/>
      <c r="V391" s="225"/>
      <c r="W391" s="225"/>
      <c r="X391" s="106" t="s">
        <v>2379</v>
      </c>
      <c r="Y391" s="267"/>
      <c r="Z391" s="267"/>
      <c r="AA391" s="268"/>
      <c r="AB391" s="106" t="n">
        <f aca="false">FALSE()</f>
        <v>0</v>
      </c>
      <c r="AC391" s="106"/>
      <c r="AD391" s="173"/>
      <c r="AE391" s="269"/>
      <c r="AF391" s="233"/>
      <c r="AG391" s="233"/>
      <c r="AH391" s="233"/>
      <c r="AI391" s="270"/>
      <c r="AJ391" s="270"/>
      <c r="AK391" s="271"/>
      <c r="AL391" s="271"/>
      <c r="AM391" s="271"/>
      <c r="AN391" s="271"/>
      <c r="AO391" s="271"/>
      <c r="AP391" s="271"/>
      <c r="AQ391" s="271"/>
      <c r="AR391" s="271"/>
      <c r="AS391" s="274" t="s">
        <v>2445</v>
      </c>
      <c r="AT391" s="139"/>
      <c r="AU391" s="139"/>
      <c r="AV391" s="139"/>
      <c r="AW391" s="139"/>
      <c r="AX391" s="139"/>
      <c r="AY391" s="139"/>
      <c r="AZ391" s="139"/>
      <c r="BA391" s="198"/>
      <c r="BB391" s="139"/>
      <c r="BC391" s="319" t="s">
        <v>2445</v>
      </c>
      <c r="BD391" s="318"/>
    </row>
    <row r="392" s="231" customFormat="true" ht="12.95" hidden="true" customHeight="true" outlineLevel="0" collapsed="false">
      <c r="A392" s="228"/>
      <c r="B392" s="315"/>
      <c r="C392" s="315"/>
      <c r="D392" s="320" t="s">
        <v>2448</v>
      </c>
      <c r="E392" s="134" t="s">
        <v>2449</v>
      </c>
      <c r="F392" s="134" t="s">
        <v>2389</v>
      </c>
      <c r="G392" s="108" t="s">
        <v>2450</v>
      </c>
      <c r="H392" s="262"/>
      <c r="I392" s="263" t="s">
        <v>2448</v>
      </c>
      <c r="J392" s="263"/>
      <c r="K392" s="263"/>
      <c r="L392" s="264"/>
      <c r="M392" s="265"/>
      <c r="N392" s="265"/>
      <c r="O392" s="265"/>
      <c r="P392" s="265"/>
      <c r="Q392" s="266"/>
      <c r="R392" s="225"/>
      <c r="S392" s="225"/>
      <c r="T392" s="225"/>
      <c r="U392" s="225"/>
      <c r="V392" s="225"/>
      <c r="W392" s="225"/>
      <c r="X392" s="106" t="s">
        <v>2379</v>
      </c>
      <c r="Y392" s="267"/>
      <c r="Z392" s="267"/>
      <c r="AA392" s="268"/>
      <c r="AB392" s="106" t="n">
        <f aca="false">FALSE()</f>
        <v>0</v>
      </c>
      <c r="AC392" s="106"/>
      <c r="AD392" s="173"/>
      <c r="AE392" s="269"/>
      <c r="AF392" s="233"/>
      <c r="AG392" s="233"/>
      <c r="AH392" s="233"/>
      <c r="AI392" s="270"/>
      <c r="AJ392" s="270"/>
      <c r="AK392" s="271"/>
      <c r="AL392" s="271"/>
      <c r="AM392" s="271"/>
      <c r="AN392" s="271"/>
      <c r="AO392" s="271"/>
      <c r="AP392" s="271"/>
      <c r="AQ392" s="271"/>
      <c r="AR392" s="271"/>
      <c r="AS392" s="274" t="s">
        <v>2448</v>
      </c>
      <c r="AT392" s="139"/>
      <c r="AU392" s="139"/>
      <c r="AV392" s="139"/>
      <c r="AW392" s="139"/>
      <c r="AX392" s="139"/>
      <c r="AY392" s="139"/>
      <c r="AZ392" s="139"/>
      <c r="BA392" s="198"/>
      <c r="BB392" s="139"/>
      <c r="BC392" s="319" t="s">
        <v>2448</v>
      </c>
      <c r="BD392" s="318"/>
    </row>
    <row r="393" s="231" customFormat="true" ht="12.95" hidden="true" customHeight="true" outlineLevel="0" collapsed="false">
      <c r="A393" s="228"/>
      <c r="B393" s="315"/>
      <c r="C393" s="315"/>
      <c r="D393" s="316" t="s">
        <v>2451</v>
      </c>
      <c r="E393" s="134" t="s">
        <v>2452</v>
      </c>
      <c r="F393" s="134" t="s">
        <v>2430</v>
      </c>
      <c r="G393" s="108" t="s">
        <v>2453</v>
      </c>
      <c r="H393" s="262"/>
      <c r="I393" s="263" t="s">
        <v>2451</v>
      </c>
      <c r="J393" s="263"/>
      <c r="K393" s="263"/>
      <c r="L393" s="264"/>
      <c r="M393" s="265"/>
      <c r="N393" s="265"/>
      <c r="O393" s="265"/>
      <c r="P393" s="265"/>
      <c r="Q393" s="266"/>
      <c r="R393" s="225"/>
      <c r="S393" s="225"/>
      <c r="T393" s="225"/>
      <c r="U393" s="225"/>
      <c r="V393" s="225"/>
      <c r="W393" s="225"/>
      <c r="X393" s="106" t="s">
        <v>2379</v>
      </c>
      <c r="Y393" s="267"/>
      <c r="Z393" s="267"/>
      <c r="AA393" s="268"/>
      <c r="AB393" s="106" t="n">
        <f aca="false">FALSE()</f>
        <v>0</v>
      </c>
      <c r="AC393" s="106"/>
      <c r="AD393" s="173"/>
      <c r="AE393" s="269"/>
      <c r="AF393" s="233"/>
      <c r="AG393" s="233"/>
      <c r="AH393" s="233"/>
      <c r="AI393" s="270"/>
      <c r="AJ393" s="270"/>
      <c r="AK393" s="271"/>
      <c r="AL393" s="271"/>
      <c r="AM393" s="271"/>
      <c r="AN393" s="271"/>
      <c r="AO393" s="271"/>
      <c r="AP393" s="271"/>
      <c r="AQ393" s="271"/>
      <c r="AR393" s="271"/>
      <c r="AS393" s="274" t="s">
        <v>2451</v>
      </c>
      <c r="AT393" s="139"/>
      <c r="AU393" s="139"/>
      <c r="AV393" s="139"/>
      <c r="AW393" s="139"/>
      <c r="AX393" s="139"/>
      <c r="AY393" s="139"/>
      <c r="AZ393" s="139"/>
      <c r="BA393" s="198"/>
      <c r="BB393" s="139"/>
      <c r="BC393" s="319" t="s">
        <v>2451</v>
      </c>
      <c r="BD393" s="318"/>
    </row>
    <row r="394" s="231" customFormat="true" ht="12.95" hidden="true" customHeight="true" outlineLevel="0" collapsed="false">
      <c r="A394" s="228"/>
      <c r="B394" s="315"/>
      <c r="C394" s="315"/>
      <c r="D394" s="316" t="s">
        <v>2454</v>
      </c>
      <c r="E394" s="134" t="s">
        <v>2455</v>
      </c>
      <c r="F394" s="134" t="s">
        <v>2456</v>
      </c>
      <c r="G394" s="108" t="s">
        <v>2457</v>
      </c>
      <c r="H394" s="262"/>
      <c r="I394" s="263" t="s">
        <v>2454</v>
      </c>
      <c r="J394" s="263"/>
      <c r="K394" s="263"/>
      <c r="L394" s="264"/>
      <c r="M394" s="265"/>
      <c r="N394" s="265"/>
      <c r="O394" s="265"/>
      <c r="P394" s="265"/>
      <c r="Q394" s="266"/>
      <c r="R394" s="225"/>
      <c r="S394" s="225"/>
      <c r="T394" s="225"/>
      <c r="U394" s="225"/>
      <c r="V394" s="225"/>
      <c r="W394" s="225"/>
      <c r="X394" s="106" t="s">
        <v>2379</v>
      </c>
      <c r="Y394" s="267"/>
      <c r="Z394" s="267"/>
      <c r="AA394" s="268"/>
      <c r="AB394" s="106" t="n">
        <f aca="false">FALSE()</f>
        <v>0</v>
      </c>
      <c r="AC394" s="106"/>
      <c r="AD394" s="173"/>
      <c r="AE394" s="269"/>
      <c r="AF394" s="233"/>
      <c r="AG394" s="233"/>
      <c r="AH394" s="233"/>
      <c r="AI394" s="270"/>
      <c r="AJ394" s="270"/>
      <c r="AK394" s="271"/>
      <c r="AL394" s="271"/>
      <c r="AM394" s="271"/>
      <c r="AN394" s="271"/>
      <c r="AO394" s="271"/>
      <c r="AP394" s="271"/>
      <c r="AQ394" s="271"/>
      <c r="AR394" s="271"/>
      <c r="AS394" s="274" t="s">
        <v>2454</v>
      </c>
      <c r="AT394" s="139"/>
      <c r="AU394" s="139"/>
      <c r="AV394" s="139"/>
      <c r="AW394" s="139"/>
      <c r="AX394" s="139"/>
      <c r="AY394" s="139"/>
      <c r="AZ394" s="139"/>
      <c r="BA394" s="198"/>
      <c r="BB394" s="139"/>
      <c r="BC394" s="319" t="s">
        <v>2454</v>
      </c>
      <c r="BD394" s="318"/>
    </row>
    <row r="395" s="231" customFormat="true" ht="12.95" hidden="true" customHeight="true" outlineLevel="0" collapsed="false">
      <c r="A395" s="228"/>
      <c r="B395" s="315"/>
      <c r="C395" s="315"/>
      <c r="D395" s="316" t="s">
        <v>2458</v>
      </c>
      <c r="E395" s="134" t="s">
        <v>2459</v>
      </c>
      <c r="F395" s="134" t="s">
        <v>2460</v>
      </c>
      <c r="G395" s="108" t="s">
        <v>2461</v>
      </c>
      <c r="H395" s="262"/>
      <c r="I395" s="263" t="s">
        <v>2458</v>
      </c>
      <c r="J395" s="263"/>
      <c r="K395" s="263"/>
      <c r="L395" s="264"/>
      <c r="M395" s="265"/>
      <c r="N395" s="265"/>
      <c r="O395" s="265"/>
      <c r="P395" s="265"/>
      <c r="Q395" s="266"/>
      <c r="R395" s="225"/>
      <c r="S395" s="225"/>
      <c r="T395" s="225"/>
      <c r="U395" s="225"/>
      <c r="V395" s="225"/>
      <c r="W395" s="225"/>
      <c r="X395" s="106" t="s">
        <v>2379</v>
      </c>
      <c r="Y395" s="267"/>
      <c r="Z395" s="267"/>
      <c r="AA395" s="268"/>
      <c r="AB395" s="106" t="n">
        <f aca="false">FALSE()</f>
        <v>0</v>
      </c>
      <c r="AC395" s="106"/>
      <c r="AD395" s="173"/>
      <c r="AE395" s="269"/>
      <c r="AF395" s="233"/>
      <c r="AG395" s="233"/>
      <c r="AH395" s="233"/>
      <c r="AI395" s="270"/>
      <c r="AJ395" s="270"/>
      <c r="AK395" s="271"/>
      <c r="AL395" s="271"/>
      <c r="AM395" s="271"/>
      <c r="AN395" s="271"/>
      <c r="AO395" s="271"/>
      <c r="AP395" s="271"/>
      <c r="AQ395" s="271"/>
      <c r="AR395" s="271"/>
      <c r="AS395" s="274" t="s">
        <v>2458</v>
      </c>
      <c r="AT395" s="139"/>
      <c r="AU395" s="139"/>
      <c r="AV395" s="139"/>
      <c r="AW395" s="139"/>
      <c r="AX395" s="139"/>
      <c r="AY395" s="139"/>
      <c r="AZ395" s="139"/>
      <c r="BA395" s="198"/>
      <c r="BB395" s="139"/>
      <c r="BC395" s="319" t="s">
        <v>2458</v>
      </c>
      <c r="BD395" s="318"/>
    </row>
    <row r="396" s="231" customFormat="true" ht="12.95" hidden="true" customHeight="true" outlineLevel="0" collapsed="false">
      <c r="A396" s="228"/>
      <c r="B396" s="315"/>
      <c r="C396" s="315"/>
      <c r="D396" s="316" t="s">
        <v>2462</v>
      </c>
      <c r="E396" s="134" t="s">
        <v>2463</v>
      </c>
      <c r="F396" s="134" t="s">
        <v>2464</v>
      </c>
      <c r="G396" s="108" t="s">
        <v>2465</v>
      </c>
      <c r="H396" s="262"/>
      <c r="I396" s="263" t="s">
        <v>2462</v>
      </c>
      <c r="J396" s="263"/>
      <c r="K396" s="263"/>
      <c r="L396" s="264"/>
      <c r="M396" s="265"/>
      <c r="N396" s="265"/>
      <c r="O396" s="265"/>
      <c r="P396" s="265"/>
      <c r="Q396" s="266"/>
      <c r="R396" s="225"/>
      <c r="S396" s="225"/>
      <c r="T396" s="225"/>
      <c r="U396" s="225"/>
      <c r="V396" s="225"/>
      <c r="W396" s="225"/>
      <c r="X396" s="106" t="s">
        <v>2379</v>
      </c>
      <c r="Y396" s="267"/>
      <c r="Z396" s="267"/>
      <c r="AA396" s="268"/>
      <c r="AB396" s="106" t="n">
        <f aca="false">FALSE()</f>
        <v>0</v>
      </c>
      <c r="AC396" s="106"/>
      <c r="AD396" s="173"/>
      <c r="AE396" s="269"/>
      <c r="AF396" s="233"/>
      <c r="AG396" s="233"/>
      <c r="AH396" s="233"/>
      <c r="AI396" s="270"/>
      <c r="AJ396" s="270"/>
      <c r="AK396" s="271"/>
      <c r="AL396" s="271"/>
      <c r="AM396" s="271"/>
      <c r="AN396" s="271"/>
      <c r="AO396" s="271"/>
      <c r="AP396" s="271"/>
      <c r="AQ396" s="271"/>
      <c r="AR396" s="271"/>
      <c r="AS396" s="274" t="s">
        <v>2462</v>
      </c>
      <c r="AT396" s="139"/>
      <c r="AU396" s="139"/>
      <c r="AV396" s="139"/>
      <c r="AW396" s="139"/>
      <c r="AX396" s="139"/>
      <c r="AY396" s="139"/>
      <c r="AZ396" s="139"/>
      <c r="BA396" s="198"/>
      <c r="BB396" s="139"/>
      <c r="BC396" s="319" t="s">
        <v>2462</v>
      </c>
      <c r="BD396" s="318"/>
    </row>
    <row r="397" s="231" customFormat="true" ht="12.95" hidden="true" customHeight="true" outlineLevel="0" collapsed="false">
      <c r="A397" s="228"/>
      <c r="B397" s="315"/>
      <c r="C397" s="315"/>
      <c r="D397" s="316" t="s">
        <v>2466</v>
      </c>
      <c r="E397" s="134" t="s">
        <v>2467</v>
      </c>
      <c r="F397" s="134" t="s">
        <v>2449</v>
      </c>
      <c r="G397" s="108" t="s">
        <v>2468</v>
      </c>
      <c r="H397" s="262"/>
      <c r="I397" s="263" t="s">
        <v>2466</v>
      </c>
      <c r="J397" s="263"/>
      <c r="K397" s="263"/>
      <c r="L397" s="264"/>
      <c r="M397" s="265"/>
      <c r="N397" s="265"/>
      <c r="O397" s="265"/>
      <c r="P397" s="265"/>
      <c r="Q397" s="266"/>
      <c r="R397" s="225"/>
      <c r="S397" s="225"/>
      <c r="T397" s="225"/>
      <c r="U397" s="225"/>
      <c r="V397" s="225"/>
      <c r="W397" s="225"/>
      <c r="X397" s="106" t="s">
        <v>2379</v>
      </c>
      <c r="Y397" s="267"/>
      <c r="Z397" s="267"/>
      <c r="AA397" s="268"/>
      <c r="AB397" s="106" t="n">
        <f aca="false">FALSE()</f>
        <v>0</v>
      </c>
      <c r="AC397" s="106"/>
      <c r="AD397" s="173"/>
      <c r="AE397" s="269"/>
      <c r="AF397" s="233"/>
      <c r="AG397" s="233"/>
      <c r="AH397" s="233"/>
      <c r="AI397" s="270"/>
      <c r="AJ397" s="270"/>
      <c r="AK397" s="271"/>
      <c r="AL397" s="271"/>
      <c r="AM397" s="271"/>
      <c r="AN397" s="271"/>
      <c r="AO397" s="271"/>
      <c r="AP397" s="271"/>
      <c r="AQ397" s="271"/>
      <c r="AR397" s="271"/>
      <c r="AS397" s="274" t="s">
        <v>2466</v>
      </c>
      <c r="AT397" s="139"/>
      <c r="AU397" s="139"/>
      <c r="AV397" s="139"/>
      <c r="AW397" s="139"/>
      <c r="AX397" s="139"/>
      <c r="AY397" s="139"/>
      <c r="AZ397" s="139"/>
      <c r="BA397" s="198"/>
      <c r="BB397" s="139"/>
      <c r="BC397" s="319" t="s">
        <v>2466</v>
      </c>
      <c r="BD397" s="318"/>
    </row>
    <row r="398" s="231" customFormat="true" ht="12.95" hidden="true" customHeight="true" outlineLevel="0" collapsed="false">
      <c r="A398" s="228"/>
      <c r="B398" s="315"/>
      <c r="C398" s="315"/>
      <c r="D398" s="316" t="s">
        <v>2469</v>
      </c>
      <c r="E398" s="134" t="s">
        <v>2470</v>
      </c>
      <c r="F398" s="134" t="s">
        <v>2471</v>
      </c>
      <c r="G398" s="108" t="s">
        <v>2472</v>
      </c>
      <c r="H398" s="262"/>
      <c r="I398" s="263" t="s">
        <v>2469</v>
      </c>
      <c r="J398" s="263"/>
      <c r="K398" s="263"/>
      <c r="L398" s="264"/>
      <c r="M398" s="265"/>
      <c r="N398" s="265"/>
      <c r="O398" s="265"/>
      <c r="P398" s="265"/>
      <c r="Q398" s="266"/>
      <c r="R398" s="225"/>
      <c r="S398" s="225"/>
      <c r="T398" s="225"/>
      <c r="U398" s="225"/>
      <c r="V398" s="225"/>
      <c r="W398" s="225"/>
      <c r="X398" s="106" t="s">
        <v>2379</v>
      </c>
      <c r="Y398" s="267"/>
      <c r="Z398" s="267"/>
      <c r="AA398" s="268"/>
      <c r="AB398" s="106" t="n">
        <f aca="false">FALSE()</f>
        <v>0</v>
      </c>
      <c r="AC398" s="106"/>
      <c r="AD398" s="173"/>
      <c r="AE398" s="269"/>
      <c r="AF398" s="233"/>
      <c r="AG398" s="233"/>
      <c r="AH398" s="233"/>
      <c r="AI398" s="270"/>
      <c r="AJ398" s="270"/>
      <c r="AK398" s="271"/>
      <c r="AL398" s="271"/>
      <c r="AM398" s="271"/>
      <c r="AN398" s="271"/>
      <c r="AO398" s="271"/>
      <c r="AP398" s="271"/>
      <c r="AQ398" s="271"/>
      <c r="AR398" s="271"/>
      <c r="AS398" s="274" t="s">
        <v>2469</v>
      </c>
      <c r="AT398" s="139"/>
      <c r="AU398" s="139"/>
      <c r="AV398" s="139"/>
      <c r="AW398" s="139"/>
      <c r="AX398" s="139"/>
      <c r="AY398" s="139"/>
      <c r="AZ398" s="139"/>
      <c r="BA398" s="198"/>
      <c r="BB398" s="139"/>
      <c r="BC398" s="319" t="s">
        <v>2469</v>
      </c>
      <c r="BD398" s="318"/>
    </row>
    <row r="399" s="231" customFormat="true" ht="12.95" hidden="true" customHeight="true" outlineLevel="0" collapsed="false">
      <c r="A399" s="228"/>
      <c r="B399" s="315"/>
      <c r="C399" s="315"/>
      <c r="D399" s="316" t="s">
        <v>2473</v>
      </c>
      <c r="E399" s="134" t="s">
        <v>2474</v>
      </c>
      <c r="F399" s="134" t="s">
        <v>2446</v>
      </c>
      <c r="G399" s="108" t="s">
        <v>2475</v>
      </c>
      <c r="H399" s="262"/>
      <c r="I399" s="263" t="s">
        <v>2473</v>
      </c>
      <c r="J399" s="263"/>
      <c r="K399" s="263"/>
      <c r="L399" s="264"/>
      <c r="M399" s="265"/>
      <c r="N399" s="265"/>
      <c r="O399" s="265"/>
      <c r="P399" s="265"/>
      <c r="Q399" s="266"/>
      <c r="R399" s="225"/>
      <c r="S399" s="225"/>
      <c r="T399" s="225"/>
      <c r="U399" s="225"/>
      <c r="V399" s="225"/>
      <c r="W399" s="225"/>
      <c r="X399" s="106" t="s">
        <v>2379</v>
      </c>
      <c r="Y399" s="267"/>
      <c r="Z399" s="267"/>
      <c r="AA399" s="268"/>
      <c r="AB399" s="106" t="n">
        <f aca="false">FALSE()</f>
        <v>0</v>
      </c>
      <c r="AC399" s="106"/>
      <c r="AD399" s="173"/>
      <c r="AE399" s="269"/>
      <c r="AF399" s="233"/>
      <c r="AG399" s="233"/>
      <c r="AH399" s="233"/>
      <c r="AI399" s="270"/>
      <c r="AJ399" s="270"/>
      <c r="AK399" s="271"/>
      <c r="AL399" s="271"/>
      <c r="AM399" s="271"/>
      <c r="AN399" s="271"/>
      <c r="AO399" s="271"/>
      <c r="AP399" s="271"/>
      <c r="AQ399" s="271"/>
      <c r="AR399" s="271"/>
      <c r="AS399" s="274" t="s">
        <v>2473</v>
      </c>
      <c r="AT399" s="139"/>
      <c r="AU399" s="139"/>
      <c r="AV399" s="139"/>
      <c r="AW399" s="139"/>
      <c r="AX399" s="139"/>
      <c r="AY399" s="139"/>
      <c r="AZ399" s="139"/>
      <c r="BA399" s="198"/>
      <c r="BB399" s="139"/>
      <c r="BC399" s="319" t="s">
        <v>2473</v>
      </c>
      <c r="BD399" s="318"/>
    </row>
    <row r="400" s="231" customFormat="true" ht="12.95" hidden="true" customHeight="true" outlineLevel="0" collapsed="false">
      <c r="A400" s="228"/>
      <c r="B400" s="315"/>
      <c r="C400" s="315"/>
      <c r="D400" s="316" t="s">
        <v>2476</v>
      </c>
      <c r="E400" s="134" t="s">
        <v>2477</v>
      </c>
      <c r="F400" s="134" t="s">
        <v>2452</v>
      </c>
      <c r="G400" s="108" t="s">
        <v>2478</v>
      </c>
      <c r="H400" s="262"/>
      <c r="I400" s="263" t="s">
        <v>2476</v>
      </c>
      <c r="J400" s="263"/>
      <c r="K400" s="263"/>
      <c r="L400" s="264"/>
      <c r="M400" s="265"/>
      <c r="N400" s="265"/>
      <c r="O400" s="265"/>
      <c r="P400" s="265"/>
      <c r="Q400" s="266"/>
      <c r="R400" s="225"/>
      <c r="S400" s="225"/>
      <c r="T400" s="225"/>
      <c r="U400" s="225"/>
      <c r="V400" s="225"/>
      <c r="W400" s="225"/>
      <c r="X400" s="106" t="s">
        <v>2379</v>
      </c>
      <c r="Y400" s="267"/>
      <c r="Z400" s="267"/>
      <c r="AA400" s="268"/>
      <c r="AB400" s="106" t="n">
        <f aca="false">FALSE()</f>
        <v>0</v>
      </c>
      <c r="AC400" s="106"/>
      <c r="AD400" s="173"/>
      <c r="AE400" s="269"/>
      <c r="AF400" s="233"/>
      <c r="AG400" s="233"/>
      <c r="AH400" s="233"/>
      <c r="AI400" s="270"/>
      <c r="AJ400" s="270"/>
      <c r="AK400" s="271"/>
      <c r="AL400" s="271"/>
      <c r="AM400" s="271"/>
      <c r="AN400" s="271"/>
      <c r="AO400" s="271"/>
      <c r="AP400" s="271"/>
      <c r="AQ400" s="271"/>
      <c r="AR400" s="271"/>
      <c r="AS400" s="274" t="s">
        <v>2476</v>
      </c>
      <c r="AT400" s="139"/>
      <c r="AU400" s="139"/>
      <c r="AV400" s="139"/>
      <c r="AW400" s="139"/>
      <c r="AX400" s="139"/>
      <c r="AY400" s="139"/>
      <c r="AZ400" s="139"/>
      <c r="BA400" s="198"/>
      <c r="BB400" s="139"/>
      <c r="BC400" s="319" t="s">
        <v>2476</v>
      </c>
      <c r="BD400" s="318"/>
    </row>
    <row r="401" s="231" customFormat="true" ht="12.95" hidden="true" customHeight="true" outlineLevel="0" collapsed="false">
      <c r="A401" s="228"/>
      <c r="B401" s="315"/>
      <c r="C401" s="315"/>
      <c r="D401" s="316" t="s">
        <v>2479</v>
      </c>
      <c r="E401" s="134" t="s">
        <v>2480</v>
      </c>
      <c r="F401" s="134" t="s">
        <v>2481</v>
      </c>
      <c r="G401" s="108" t="s">
        <v>2482</v>
      </c>
      <c r="H401" s="262"/>
      <c r="I401" s="263" t="s">
        <v>2479</v>
      </c>
      <c r="J401" s="263"/>
      <c r="K401" s="263"/>
      <c r="L401" s="264"/>
      <c r="M401" s="265"/>
      <c r="N401" s="265"/>
      <c r="O401" s="265"/>
      <c r="P401" s="265"/>
      <c r="Q401" s="266"/>
      <c r="R401" s="225"/>
      <c r="S401" s="225"/>
      <c r="T401" s="225"/>
      <c r="U401" s="225"/>
      <c r="V401" s="225"/>
      <c r="W401" s="225"/>
      <c r="X401" s="106" t="s">
        <v>2379</v>
      </c>
      <c r="Y401" s="267"/>
      <c r="Z401" s="267"/>
      <c r="AA401" s="268"/>
      <c r="AB401" s="106" t="n">
        <f aca="false">FALSE()</f>
        <v>0</v>
      </c>
      <c r="AC401" s="106"/>
      <c r="AD401" s="173"/>
      <c r="AE401" s="269"/>
      <c r="AF401" s="233"/>
      <c r="AG401" s="233"/>
      <c r="AH401" s="233"/>
      <c r="AI401" s="270"/>
      <c r="AJ401" s="270"/>
      <c r="AK401" s="271"/>
      <c r="AL401" s="271"/>
      <c r="AM401" s="271"/>
      <c r="AN401" s="271"/>
      <c r="AO401" s="271"/>
      <c r="AP401" s="271"/>
      <c r="AQ401" s="271"/>
      <c r="AR401" s="271"/>
      <c r="AS401" s="274" t="s">
        <v>2479</v>
      </c>
      <c r="AT401" s="139"/>
      <c r="AU401" s="139"/>
      <c r="AV401" s="139"/>
      <c r="AW401" s="139"/>
      <c r="AX401" s="139"/>
      <c r="AY401" s="139"/>
      <c r="AZ401" s="139"/>
      <c r="BA401" s="198"/>
      <c r="BB401" s="139"/>
      <c r="BC401" s="319" t="s">
        <v>2479</v>
      </c>
      <c r="BD401" s="318"/>
    </row>
    <row r="402" s="231" customFormat="true" ht="12.95" hidden="true" customHeight="true" outlineLevel="0" collapsed="false">
      <c r="A402" s="228"/>
      <c r="B402" s="315"/>
      <c r="C402" s="315"/>
      <c r="D402" s="316" t="s">
        <v>2483</v>
      </c>
      <c r="E402" s="134" t="s">
        <v>2484</v>
      </c>
      <c r="F402" s="134" t="s">
        <v>2438</v>
      </c>
      <c r="G402" s="108" t="s">
        <v>2485</v>
      </c>
      <c r="H402" s="262"/>
      <c r="I402" s="263" t="s">
        <v>2483</v>
      </c>
      <c r="J402" s="263"/>
      <c r="K402" s="263"/>
      <c r="L402" s="264"/>
      <c r="M402" s="265"/>
      <c r="N402" s="265"/>
      <c r="O402" s="265"/>
      <c r="P402" s="265"/>
      <c r="Q402" s="266"/>
      <c r="R402" s="225"/>
      <c r="S402" s="225"/>
      <c r="T402" s="225"/>
      <c r="U402" s="225"/>
      <c r="V402" s="225"/>
      <c r="W402" s="225"/>
      <c r="X402" s="106" t="s">
        <v>2379</v>
      </c>
      <c r="Y402" s="267"/>
      <c r="Z402" s="267"/>
      <c r="AA402" s="268"/>
      <c r="AB402" s="106" t="n">
        <f aca="false">FALSE()</f>
        <v>0</v>
      </c>
      <c r="AC402" s="106"/>
      <c r="AD402" s="173"/>
      <c r="AE402" s="269"/>
      <c r="AF402" s="233"/>
      <c r="AG402" s="233"/>
      <c r="AH402" s="233"/>
      <c r="AI402" s="270"/>
      <c r="AJ402" s="270"/>
      <c r="AK402" s="271"/>
      <c r="AL402" s="271"/>
      <c r="AM402" s="271"/>
      <c r="AN402" s="271"/>
      <c r="AO402" s="271"/>
      <c r="AP402" s="271"/>
      <c r="AQ402" s="271"/>
      <c r="AR402" s="271"/>
      <c r="AS402" s="274" t="s">
        <v>2483</v>
      </c>
      <c r="AT402" s="139"/>
      <c r="AU402" s="139"/>
      <c r="AV402" s="139"/>
      <c r="AW402" s="139"/>
      <c r="AX402" s="139"/>
      <c r="AY402" s="139"/>
      <c r="AZ402" s="139"/>
      <c r="BA402" s="198"/>
      <c r="BB402" s="139"/>
      <c r="BC402" s="319" t="s">
        <v>2483</v>
      </c>
      <c r="BD402" s="318"/>
    </row>
    <row r="403" s="231" customFormat="true" ht="12.95" hidden="true" customHeight="true" outlineLevel="0" collapsed="false">
      <c r="A403" s="228"/>
      <c r="B403" s="315"/>
      <c r="C403" s="315"/>
      <c r="D403" s="320" t="s">
        <v>2486</v>
      </c>
      <c r="E403" s="134" t="s">
        <v>2487</v>
      </c>
      <c r="F403" s="134" t="s">
        <v>2434</v>
      </c>
      <c r="G403" s="108" t="s">
        <v>2488</v>
      </c>
      <c r="H403" s="262"/>
      <c r="I403" s="263" t="s">
        <v>2486</v>
      </c>
      <c r="J403" s="263"/>
      <c r="K403" s="263"/>
      <c r="L403" s="264"/>
      <c r="M403" s="265"/>
      <c r="N403" s="265"/>
      <c r="O403" s="265"/>
      <c r="P403" s="265"/>
      <c r="Q403" s="266"/>
      <c r="R403" s="225"/>
      <c r="S403" s="225"/>
      <c r="T403" s="225"/>
      <c r="U403" s="225"/>
      <c r="V403" s="225"/>
      <c r="W403" s="225"/>
      <c r="X403" s="106" t="s">
        <v>2379</v>
      </c>
      <c r="Y403" s="267"/>
      <c r="Z403" s="267"/>
      <c r="AA403" s="268"/>
      <c r="AB403" s="106" t="n">
        <f aca="false">FALSE()</f>
        <v>0</v>
      </c>
      <c r="AC403" s="106"/>
      <c r="AD403" s="173"/>
      <c r="AE403" s="269"/>
      <c r="AF403" s="233"/>
      <c r="AG403" s="233"/>
      <c r="AH403" s="233"/>
      <c r="AI403" s="270"/>
      <c r="AJ403" s="270"/>
      <c r="AK403" s="271"/>
      <c r="AL403" s="271"/>
      <c r="AM403" s="271"/>
      <c r="AN403" s="271"/>
      <c r="AO403" s="271"/>
      <c r="AP403" s="271"/>
      <c r="AQ403" s="271"/>
      <c r="AR403" s="271"/>
      <c r="AS403" s="274" t="s">
        <v>2486</v>
      </c>
      <c r="AT403" s="139"/>
      <c r="AU403" s="139"/>
      <c r="AV403" s="139"/>
      <c r="AW403" s="139"/>
      <c r="AX403" s="139"/>
      <c r="AY403" s="139"/>
      <c r="AZ403" s="139"/>
      <c r="BA403" s="198"/>
      <c r="BB403" s="139"/>
      <c r="BC403" s="319" t="s">
        <v>2486</v>
      </c>
      <c r="BD403" s="318"/>
    </row>
    <row r="404" s="231" customFormat="true" ht="12.95" hidden="true" customHeight="true" outlineLevel="0" collapsed="false">
      <c r="A404" s="228"/>
      <c r="B404" s="315"/>
      <c r="C404" s="315"/>
      <c r="D404" s="320" t="s">
        <v>2489</v>
      </c>
      <c r="E404" s="134" t="s">
        <v>2490</v>
      </c>
      <c r="F404" s="134" t="s">
        <v>2491</v>
      </c>
      <c r="G404" s="108" t="s">
        <v>2492</v>
      </c>
      <c r="H404" s="262"/>
      <c r="I404" s="263" t="s">
        <v>2489</v>
      </c>
      <c r="J404" s="263"/>
      <c r="K404" s="263"/>
      <c r="L404" s="264"/>
      <c r="M404" s="265"/>
      <c r="N404" s="265"/>
      <c r="O404" s="265"/>
      <c r="P404" s="265"/>
      <c r="Q404" s="266"/>
      <c r="R404" s="225"/>
      <c r="S404" s="225"/>
      <c r="T404" s="225"/>
      <c r="U404" s="225"/>
      <c r="V404" s="225"/>
      <c r="W404" s="225"/>
      <c r="X404" s="106" t="s">
        <v>2379</v>
      </c>
      <c r="Y404" s="267"/>
      <c r="Z404" s="267"/>
      <c r="AA404" s="268"/>
      <c r="AB404" s="106" t="n">
        <f aca="false">FALSE()</f>
        <v>0</v>
      </c>
      <c r="AC404" s="106"/>
      <c r="AD404" s="173"/>
      <c r="AE404" s="269"/>
      <c r="AF404" s="233"/>
      <c r="AG404" s="233"/>
      <c r="AH404" s="233"/>
      <c r="AI404" s="270"/>
      <c r="AJ404" s="270"/>
      <c r="AK404" s="271"/>
      <c r="AL404" s="271"/>
      <c r="AM404" s="271"/>
      <c r="AN404" s="271"/>
      <c r="AO404" s="271"/>
      <c r="AP404" s="271"/>
      <c r="AQ404" s="271"/>
      <c r="AR404" s="271"/>
      <c r="AS404" s="274" t="s">
        <v>2489</v>
      </c>
      <c r="AT404" s="139"/>
      <c r="AU404" s="139"/>
      <c r="AV404" s="139"/>
      <c r="AW404" s="139"/>
      <c r="AX404" s="139"/>
      <c r="AY404" s="139"/>
      <c r="AZ404" s="139"/>
      <c r="BA404" s="198"/>
      <c r="BB404" s="139"/>
      <c r="BC404" s="319" t="s">
        <v>2489</v>
      </c>
      <c r="BD404" s="318"/>
    </row>
    <row r="405" s="231" customFormat="true" ht="12.95" hidden="true" customHeight="true" outlineLevel="0" collapsed="false">
      <c r="A405" s="228"/>
      <c r="B405" s="315"/>
      <c r="C405" s="315"/>
      <c r="D405" s="316" t="s">
        <v>2493</v>
      </c>
      <c r="E405" s="134" t="s">
        <v>2494</v>
      </c>
      <c r="F405" s="134" t="s">
        <v>2495</v>
      </c>
      <c r="G405" s="108" t="s">
        <v>2496</v>
      </c>
      <c r="H405" s="262"/>
      <c r="I405" s="263" t="s">
        <v>2493</v>
      </c>
      <c r="J405" s="263"/>
      <c r="K405" s="263"/>
      <c r="L405" s="264"/>
      <c r="M405" s="265"/>
      <c r="N405" s="265"/>
      <c r="O405" s="265"/>
      <c r="P405" s="265"/>
      <c r="Q405" s="266"/>
      <c r="R405" s="225"/>
      <c r="S405" s="225"/>
      <c r="T405" s="225"/>
      <c r="U405" s="225"/>
      <c r="V405" s="225"/>
      <c r="W405" s="225"/>
      <c r="X405" s="106" t="s">
        <v>2379</v>
      </c>
      <c r="Y405" s="267"/>
      <c r="Z405" s="267"/>
      <c r="AA405" s="268"/>
      <c r="AB405" s="106" t="n">
        <f aca="false">FALSE()</f>
        <v>0</v>
      </c>
      <c r="AC405" s="106"/>
      <c r="AD405" s="173"/>
      <c r="AE405" s="269"/>
      <c r="AF405" s="233"/>
      <c r="AG405" s="233"/>
      <c r="AH405" s="233"/>
      <c r="AI405" s="270"/>
      <c r="AJ405" s="270"/>
      <c r="AK405" s="271"/>
      <c r="AL405" s="271"/>
      <c r="AM405" s="271"/>
      <c r="AN405" s="271"/>
      <c r="AO405" s="271"/>
      <c r="AP405" s="271"/>
      <c r="AQ405" s="271"/>
      <c r="AR405" s="271"/>
      <c r="AS405" s="274" t="s">
        <v>2493</v>
      </c>
      <c r="AT405" s="139"/>
      <c r="AU405" s="139"/>
      <c r="AV405" s="139"/>
      <c r="AW405" s="139"/>
      <c r="AX405" s="139"/>
      <c r="AY405" s="139"/>
      <c r="AZ405" s="139"/>
      <c r="BA405" s="198"/>
      <c r="BB405" s="139"/>
      <c r="BC405" s="319" t="s">
        <v>2493</v>
      </c>
      <c r="BD405" s="318"/>
    </row>
    <row r="406" s="231" customFormat="true" ht="12.95" hidden="true" customHeight="true" outlineLevel="0" collapsed="false">
      <c r="A406" s="228"/>
      <c r="B406" s="315"/>
      <c r="C406" s="315"/>
      <c r="D406" s="316" t="s">
        <v>2497</v>
      </c>
      <c r="E406" s="134" t="s">
        <v>2498</v>
      </c>
      <c r="F406" s="134" t="s">
        <v>2490</v>
      </c>
      <c r="G406" s="108" t="s">
        <v>2499</v>
      </c>
      <c r="H406" s="262"/>
      <c r="I406" s="263" t="s">
        <v>2497</v>
      </c>
      <c r="J406" s="263"/>
      <c r="K406" s="263"/>
      <c r="L406" s="264"/>
      <c r="M406" s="265"/>
      <c r="N406" s="265"/>
      <c r="O406" s="265"/>
      <c r="P406" s="265"/>
      <c r="Q406" s="266"/>
      <c r="R406" s="225"/>
      <c r="S406" s="225"/>
      <c r="T406" s="225"/>
      <c r="U406" s="225"/>
      <c r="V406" s="225"/>
      <c r="W406" s="225"/>
      <c r="X406" s="106" t="s">
        <v>2379</v>
      </c>
      <c r="Y406" s="267"/>
      <c r="Z406" s="267"/>
      <c r="AA406" s="268"/>
      <c r="AB406" s="106" t="n">
        <f aca="false">FALSE()</f>
        <v>0</v>
      </c>
      <c r="AC406" s="106"/>
      <c r="AD406" s="173"/>
      <c r="AE406" s="269"/>
      <c r="AF406" s="233"/>
      <c r="AG406" s="233"/>
      <c r="AH406" s="233"/>
      <c r="AI406" s="270"/>
      <c r="AJ406" s="270"/>
      <c r="AK406" s="271"/>
      <c r="AL406" s="271"/>
      <c r="AM406" s="271"/>
      <c r="AN406" s="271"/>
      <c r="AO406" s="271"/>
      <c r="AP406" s="271"/>
      <c r="AQ406" s="271"/>
      <c r="AR406" s="271"/>
      <c r="AS406" s="274" t="s">
        <v>2497</v>
      </c>
      <c r="AT406" s="139"/>
      <c r="AU406" s="139"/>
      <c r="AV406" s="139"/>
      <c r="AW406" s="139"/>
      <c r="AX406" s="139"/>
      <c r="AY406" s="139"/>
      <c r="AZ406" s="139"/>
      <c r="BA406" s="198"/>
      <c r="BB406" s="139"/>
      <c r="BC406" s="319" t="s">
        <v>2497</v>
      </c>
      <c r="BD406" s="318"/>
    </row>
    <row r="407" s="231" customFormat="true" ht="12.95" hidden="true" customHeight="true" outlineLevel="0" collapsed="false">
      <c r="A407" s="228"/>
      <c r="B407" s="315"/>
      <c r="C407" s="315"/>
      <c r="D407" s="316" t="s">
        <v>2500</v>
      </c>
      <c r="E407" s="134" t="s">
        <v>2501</v>
      </c>
      <c r="F407" s="134" t="s">
        <v>2487</v>
      </c>
      <c r="G407" s="108" t="s">
        <v>2502</v>
      </c>
      <c r="H407" s="262"/>
      <c r="I407" s="263" t="s">
        <v>2500</v>
      </c>
      <c r="J407" s="263"/>
      <c r="K407" s="263"/>
      <c r="L407" s="264"/>
      <c r="M407" s="265"/>
      <c r="N407" s="265"/>
      <c r="O407" s="265"/>
      <c r="P407" s="265"/>
      <c r="Q407" s="266"/>
      <c r="R407" s="225"/>
      <c r="S407" s="225"/>
      <c r="T407" s="225"/>
      <c r="U407" s="225"/>
      <c r="V407" s="225"/>
      <c r="W407" s="225"/>
      <c r="X407" s="106" t="s">
        <v>2379</v>
      </c>
      <c r="Y407" s="267"/>
      <c r="Z407" s="267"/>
      <c r="AA407" s="268"/>
      <c r="AB407" s="106" t="n">
        <f aca="false">FALSE()</f>
        <v>0</v>
      </c>
      <c r="AC407" s="106"/>
      <c r="AD407" s="173"/>
      <c r="AE407" s="269"/>
      <c r="AF407" s="233"/>
      <c r="AG407" s="233"/>
      <c r="AH407" s="233"/>
      <c r="AI407" s="270"/>
      <c r="AJ407" s="270"/>
      <c r="AK407" s="271"/>
      <c r="AL407" s="271"/>
      <c r="AM407" s="271"/>
      <c r="AN407" s="271"/>
      <c r="AO407" s="271"/>
      <c r="AP407" s="271"/>
      <c r="AQ407" s="271"/>
      <c r="AR407" s="271"/>
      <c r="AS407" s="274" t="s">
        <v>2500</v>
      </c>
      <c r="AT407" s="139"/>
      <c r="AU407" s="139"/>
      <c r="AV407" s="139"/>
      <c r="AW407" s="139"/>
      <c r="AX407" s="139"/>
      <c r="AY407" s="139"/>
      <c r="AZ407" s="139"/>
      <c r="BA407" s="198"/>
      <c r="BB407" s="139"/>
      <c r="BC407" s="319" t="s">
        <v>2500</v>
      </c>
      <c r="BD407" s="318"/>
    </row>
    <row r="408" s="231" customFormat="true" ht="12.95" hidden="true" customHeight="true" outlineLevel="0" collapsed="false">
      <c r="A408" s="228"/>
      <c r="B408" s="315"/>
      <c r="C408" s="315"/>
      <c r="D408" s="316" t="s">
        <v>2503</v>
      </c>
      <c r="E408" s="134" t="s">
        <v>2504</v>
      </c>
      <c r="F408" s="134" t="s">
        <v>2494</v>
      </c>
      <c r="G408" s="108" t="s">
        <v>2505</v>
      </c>
      <c r="H408" s="262"/>
      <c r="I408" s="263" t="s">
        <v>2503</v>
      </c>
      <c r="J408" s="263"/>
      <c r="K408" s="263"/>
      <c r="L408" s="264"/>
      <c r="M408" s="265"/>
      <c r="N408" s="265"/>
      <c r="O408" s="265"/>
      <c r="P408" s="265"/>
      <c r="Q408" s="266"/>
      <c r="R408" s="225"/>
      <c r="S408" s="225"/>
      <c r="T408" s="225"/>
      <c r="U408" s="225"/>
      <c r="V408" s="225"/>
      <c r="W408" s="225"/>
      <c r="X408" s="106" t="s">
        <v>2379</v>
      </c>
      <c r="Y408" s="267"/>
      <c r="Z408" s="267"/>
      <c r="AA408" s="268"/>
      <c r="AB408" s="106" t="n">
        <f aca="false">FALSE()</f>
        <v>0</v>
      </c>
      <c r="AC408" s="106"/>
      <c r="AD408" s="173"/>
      <c r="AE408" s="269"/>
      <c r="AF408" s="233"/>
      <c r="AG408" s="233"/>
      <c r="AH408" s="233"/>
      <c r="AI408" s="270"/>
      <c r="AJ408" s="270"/>
      <c r="AK408" s="271"/>
      <c r="AL408" s="271"/>
      <c r="AM408" s="271"/>
      <c r="AN408" s="271"/>
      <c r="AO408" s="271"/>
      <c r="AP408" s="271"/>
      <c r="AQ408" s="271"/>
      <c r="AR408" s="271"/>
      <c r="AS408" s="274" t="s">
        <v>2503</v>
      </c>
      <c r="AT408" s="139"/>
      <c r="AU408" s="139"/>
      <c r="AV408" s="139"/>
      <c r="AW408" s="139"/>
      <c r="AX408" s="139"/>
      <c r="AY408" s="139"/>
      <c r="AZ408" s="139"/>
      <c r="BA408" s="198"/>
      <c r="BB408" s="139"/>
      <c r="BC408" s="319" t="s">
        <v>2503</v>
      </c>
      <c r="BD408" s="318"/>
    </row>
    <row r="409" s="231" customFormat="true" ht="12.95" hidden="true" customHeight="true" outlineLevel="0" collapsed="false">
      <c r="A409" s="228"/>
      <c r="B409" s="315"/>
      <c r="C409" s="315"/>
      <c r="D409" s="316" t="s">
        <v>2506</v>
      </c>
      <c r="E409" s="134" t="s">
        <v>2507</v>
      </c>
      <c r="F409" s="134" t="s">
        <v>2470</v>
      </c>
      <c r="G409" s="108" t="s">
        <v>2508</v>
      </c>
      <c r="H409" s="262"/>
      <c r="I409" s="263" t="s">
        <v>2506</v>
      </c>
      <c r="J409" s="263"/>
      <c r="K409" s="263"/>
      <c r="L409" s="264"/>
      <c r="M409" s="265"/>
      <c r="N409" s="265"/>
      <c r="O409" s="265"/>
      <c r="P409" s="265"/>
      <c r="Q409" s="266"/>
      <c r="R409" s="225"/>
      <c r="S409" s="225"/>
      <c r="T409" s="225"/>
      <c r="U409" s="225"/>
      <c r="V409" s="225"/>
      <c r="W409" s="225"/>
      <c r="X409" s="106" t="s">
        <v>2379</v>
      </c>
      <c r="Y409" s="267"/>
      <c r="Z409" s="267"/>
      <c r="AA409" s="268"/>
      <c r="AB409" s="106" t="n">
        <f aca="false">FALSE()</f>
        <v>0</v>
      </c>
      <c r="AC409" s="106"/>
      <c r="AD409" s="173"/>
      <c r="AE409" s="269"/>
      <c r="AF409" s="233"/>
      <c r="AG409" s="233"/>
      <c r="AH409" s="233"/>
      <c r="AI409" s="270"/>
      <c r="AJ409" s="270"/>
      <c r="AK409" s="271"/>
      <c r="AL409" s="271"/>
      <c r="AM409" s="271"/>
      <c r="AN409" s="271"/>
      <c r="AO409" s="271"/>
      <c r="AP409" s="271"/>
      <c r="AQ409" s="271"/>
      <c r="AR409" s="271"/>
      <c r="AS409" s="274" t="s">
        <v>2506</v>
      </c>
      <c r="AT409" s="139"/>
      <c r="AU409" s="139"/>
      <c r="AV409" s="139"/>
      <c r="AW409" s="139"/>
      <c r="AX409" s="139"/>
      <c r="AY409" s="139"/>
      <c r="AZ409" s="139"/>
      <c r="BA409" s="198"/>
      <c r="BB409" s="139"/>
      <c r="BC409" s="319" t="s">
        <v>2506</v>
      </c>
      <c r="BD409" s="318"/>
    </row>
    <row r="410" s="231" customFormat="true" ht="12.95" hidden="true" customHeight="true" outlineLevel="0" collapsed="false">
      <c r="A410" s="228"/>
      <c r="B410" s="315"/>
      <c r="C410" s="315"/>
      <c r="D410" s="316" t="s">
        <v>2509</v>
      </c>
      <c r="E410" s="134" t="s">
        <v>2510</v>
      </c>
      <c r="F410" s="134" t="s">
        <v>2511</v>
      </c>
      <c r="G410" s="108" t="s">
        <v>2512</v>
      </c>
      <c r="H410" s="262"/>
      <c r="I410" s="263" t="s">
        <v>2509</v>
      </c>
      <c r="J410" s="263"/>
      <c r="K410" s="263"/>
      <c r="L410" s="264"/>
      <c r="M410" s="265"/>
      <c r="N410" s="265"/>
      <c r="O410" s="265"/>
      <c r="P410" s="265"/>
      <c r="Q410" s="266"/>
      <c r="R410" s="225"/>
      <c r="S410" s="225"/>
      <c r="T410" s="225"/>
      <c r="U410" s="225"/>
      <c r="V410" s="225"/>
      <c r="W410" s="225"/>
      <c r="X410" s="106" t="s">
        <v>2379</v>
      </c>
      <c r="Y410" s="267"/>
      <c r="Z410" s="267"/>
      <c r="AA410" s="268"/>
      <c r="AB410" s="106" t="n">
        <f aca="false">FALSE()</f>
        <v>0</v>
      </c>
      <c r="AC410" s="106"/>
      <c r="AD410" s="173"/>
      <c r="AE410" s="269"/>
      <c r="AF410" s="233"/>
      <c r="AG410" s="233"/>
      <c r="AH410" s="233"/>
      <c r="AI410" s="270"/>
      <c r="AJ410" s="270"/>
      <c r="AK410" s="271"/>
      <c r="AL410" s="271"/>
      <c r="AM410" s="271"/>
      <c r="AN410" s="271"/>
      <c r="AO410" s="271"/>
      <c r="AP410" s="271"/>
      <c r="AQ410" s="271"/>
      <c r="AR410" s="271"/>
      <c r="AS410" s="274" t="s">
        <v>2509</v>
      </c>
      <c r="AT410" s="139"/>
      <c r="AU410" s="139"/>
      <c r="AV410" s="139"/>
      <c r="AW410" s="139"/>
      <c r="AX410" s="139"/>
      <c r="AY410" s="139"/>
      <c r="AZ410" s="139"/>
      <c r="BA410" s="198"/>
      <c r="BB410" s="139"/>
      <c r="BC410" s="319" t="s">
        <v>2509</v>
      </c>
      <c r="BD410" s="318"/>
    </row>
    <row r="411" s="231" customFormat="true" ht="12.95" hidden="true" customHeight="true" outlineLevel="0" collapsed="false">
      <c r="A411" s="228"/>
      <c r="B411" s="315"/>
      <c r="C411" s="315"/>
      <c r="D411" s="316" t="s">
        <v>2513</v>
      </c>
      <c r="E411" s="134" t="s">
        <v>2514</v>
      </c>
      <c r="F411" s="134" t="s">
        <v>2515</v>
      </c>
      <c r="G411" s="108" t="s">
        <v>2516</v>
      </c>
      <c r="H411" s="262"/>
      <c r="I411" s="263" t="s">
        <v>2513</v>
      </c>
      <c r="J411" s="263"/>
      <c r="K411" s="263"/>
      <c r="L411" s="264"/>
      <c r="M411" s="265"/>
      <c r="N411" s="265"/>
      <c r="O411" s="265"/>
      <c r="P411" s="265"/>
      <c r="Q411" s="266"/>
      <c r="R411" s="225"/>
      <c r="S411" s="225"/>
      <c r="T411" s="225"/>
      <c r="U411" s="225"/>
      <c r="V411" s="225"/>
      <c r="W411" s="225"/>
      <c r="X411" s="106" t="s">
        <v>2379</v>
      </c>
      <c r="Y411" s="267"/>
      <c r="Z411" s="267"/>
      <c r="AA411" s="268"/>
      <c r="AB411" s="106" t="n">
        <f aca="false">FALSE()</f>
        <v>0</v>
      </c>
      <c r="AC411" s="106"/>
      <c r="AD411" s="173"/>
      <c r="AE411" s="269"/>
      <c r="AF411" s="233"/>
      <c r="AG411" s="233"/>
      <c r="AH411" s="233"/>
      <c r="AI411" s="270"/>
      <c r="AJ411" s="270"/>
      <c r="AK411" s="271"/>
      <c r="AL411" s="271"/>
      <c r="AM411" s="271"/>
      <c r="AN411" s="271"/>
      <c r="AO411" s="271"/>
      <c r="AP411" s="271"/>
      <c r="AQ411" s="271"/>
      <c r="AR411" s="271"/>
      <c r="AS411" s="274" t="s">
        <v>2513</v>
      </c>
      <c r="AT411" s="139"/>
      <c r="AU411" s="139"/>
      <c r="AV411" s="139"/>
      <c r="AW411" s="139"/>
      <c r="AX411" s="139"/>
      <c r="AY411" s="139"/>
      <c r="AZ411" s="139"/>
      <c r="BA411" s="198"/>
      <c r="BB411" s="139"/>
      <c r="BC411" s="319" t="s">
        <v>2513</v>
      </c>
      <c r="BD411" s="318"/>
    </row>
    <row r="412" s="231" customFormat="true" ht="12.95" hidden="true" customHeight="true" outlineLevel="0" collapsed="false">
      <c r="A412" s="228"/>
      <c r="B412" s="315"/>
      <c r="C412" s="315"/>
      <c r="D412" s="316" t="s">
        <v>2517</v>
      </c>
      <c r="E412" s="134" t="s">
        <v>2518</v>
      </c>
      <c r="F412" s="134" t="s">
        <v>2519</v>
      </c>
      <c r="G412" s="108" t="s">
        <v>2520</v>
      </c>
      <c r="H412" s="262"/>
      <c r="I412" s="263" t="s">
        <v>2517</v>
      </c>
      <c r="J412" s="263"/>
      <c r="K412" s="263"/>
      <c r="L412" s="264"/>
      <c r="M412" s="265"/>
      <c r="N412" s="265"/>
      <c r="O412" s="265"/>
      <c r="P412" s="265"/>
      <c r="Q412" s="266"/>
      <c r="R412" s="225"/>
      <c r="S412" s="225"/>
      <c r="T412" s="225"/>
      <c r="U412" s="225"/>
      <c r="V412" s="225"/>
      <c r="W412" s="225"/>
      <c r="X412" s="106" t="s">
        <v>2379</v>
      </c>
      <c r="Y412" s="267"/>
      <c r="Z412" s="267"/>
      <c r="AA412" s="268"/>
      <c r="AB412" s="106" t="n">
        <f aca="false">FALSE()</f>
        <v>0</v>
      </c>
      <c r="AC412" s="106"/>
      <c r="AD412" s="173"/>
      <c r="AE412" s="269"/>
      <c r="AF412" s="233"/>
      <c r="AG412" s="233"/>
      <c r="AH412" s="233"/>
      <c r="AI412" s="270"/>
      <c r="AJ412" s="270"/>
      <c r="AK412" s="271"/>
      <c r="AL412" s="271"/>
      <c r="AM412" s="271"/>
      <c r="AN412" s="271"/>
      <c r="AO412" s="271"/>
      <c r="AP412" s="271"/>
      <c r="AQ412" s="271"/>
      <c r="AR412" s="271"/>
      <c r="AS412" s="274" t="s">
        <v>2517</v>
      </c>
      <c r="AT412" s="139"/>
      <c r="AU412" s="139"/>
      <c r="AV412" s="139"/>
      <c r="AW412" s="139"/>
      <c r="AX412" s="139"/>
      <c r="AY412" s="139"/>
      <c r="AZ412" s="139"/>
      <c r="BA412" s="198"/>
      <c r="BB412" s="139"/>
      <c r="BC412" s="319" t="s">
        <v>2517</v>
      </c>
      <c r="BD412" s="318"/>
    </row>
    <row r="413" s="231" customFormat="true" ht="12.95" hidden="true" customHeight="true" outlineLevel="0" collapsed="false">
      <c r="A413" s="228"/>
      <c r="B413" s="315"/>
      <c r="C413" s="315"/>
      <c r="D413" s="316" t="s">
        <v>2521</v>
      </c>
      <c r="E413" s="134" t="s">
        <v>2522</v>
      </c>
      <c r="F413" s="134" t="s">
        <v>2423</v>
      </c>
      <c r="G413" s="108" t="s">
        <v>2523</v>
      </c>
      <c r="H413" s="262"/>
      <c r="I413" s="263" t="s">
        <v>2521</v>
      </c>
      <c r="J413" s="263"/>
      <c r="K413" s="263"/>
      <c r="L413" s="264"/>
      <c r="M413" s="265"/>
      <c r="N413" s="265"/>
      <c r="O413" s="265"/>
      <c r="P413" s="265"/>
      <c r="Q413" s="266"/>
      <c r="R413" s="225"/>
      <c r="S413" s="225"/>
      <c r="T413" s="225"/>
      <c r="U413" s="225"/>
      <c r="V413" s="225"/>
      <c r="W413" s="225"/>
      <c r="X413" s="106" t="s">
        <v>2379</v>
      </c>
      <c r="Y413" s="267"/>
      <c r="Z413" s="267"/>
      <c r="AA413" s="268"/>
      <c r="AB413" s="106" t="n">
        <f aca="false">FALSE()</f>
        <v>0</v>
      </c>
      <c r="AC413" s="106"/>
      <c r="AD413" s="173"/>
      <c r="AE413" s="269"/>
      <c r="AF413" s="233"/>
      <c r="AG413" s="233"/>
      <c r="AH413" s="233"/>
      <c r="AI413" s="270"/>
      <c r="AJ413" s="270"/>
      <c r="AK413" s="271"/>
      <c r="AL413" s="271"/>
      <c r="AM413" s="271"/>
      <c r="AN413" s="271"/>
      <c r="AO413" s="271"/>
      <c r="AP413" s="271"/>
      <c r="AQ413" s="271"/>
      <c r="AR413" s="271"/>
      <c r="AS413" s="274" t="s">
        <v>2521</v>
      </c>
      <c r="AT413" s="139"/>
      <c r="AU413" s="139"/>
      <c r="AV413" s="139"/>
      <c r="AW413" s="139"/>
      <c r="AX413" s="139"/>
      <c r="AY413" s="139"/>
      <c r="AZ413" s="139"/>
      <c r="BA413" s="198"/>
      <c r="BB413" s="139"/>
      <c r="BC413" s="319" t="s">
        <v>2521</v>
      </c>
      <c r="BD413" s="318"/>
    </row>
    <row r="414" s="231" customFormat="true" ht="12.95" hidden="true" customHeight="true" outlineLevel="0" collapsed="false">
      <c r="A414" s="228"/>
      <c r="B414" s="315"/>
      <c r="C414" s="315"/>
      <c r="D414" s="316" t="s">
        <v>2524</v>
      </c>
      <c r="E414" s="134" t="s">
        <v>2525</v>
      </c>
      <c r="F414" s="134" t="s">
        <v>2526</v>
      </c>
      <c r="G414" s="108" t="s">
        <v>2527</v>
      </c>
      <c r="H414" s="262"/>
      <c r="I414" s="263" t="s">
        <v>2524</v>
      </c>
      <c r="J414" s="263"/>
      <c r="K414" s="263"/>
      <c r="L414" s="264"/>
      <c r="M414" s="265"/>
      <c r="N414" s="265"/>
      <c r="O414" s="265"/>
      <c r="P414" s="265"/>
      <c r="Q414" s="266"/>
      <c r="R414" s="225"/>
      <c r="S414" s="225"/>
      <c r="T414" s="225"/>
      <c r="U414" s="225"/>
      <c r="V414" s="225"/>
      <c r="W414" s="225"/>
      <c r="X414" s="106" t="s">
        <v>2379</v>
      </c>
      <c r="Y414" s="267"/>
      <c r="Z414" s="267"/>
      <c r="AA414" s="268"/>
      <c r="AB414" s="106" t="n">
        <f aca="false">FALSE()</f>
        <v>0</v>
      </c>
      <c r="AC414" s="106"/>
      <c r="AD414" s="173"/>
      <c r="AE414" s="269"/>
      <c r="AF414" s="233"/>
      <c r="AG414" s="233"/>
      <c r="AH414" s="233"/>
      <c r="AI414" s="270"/>
      <c r="AJ414" s="270"/>
      <c r="AK414" s="271"/>
      <c r="AL414" s="271"/>
      <c r="AM414" s="271"/>
      <c r="AN414" s="271"/>
      <c r="AO414" s="271"/>
      <c r="AP414" s="271"/>
      <c r="AQ414" s="271"/>
      <c r="AR414" s="271"/>
      <c r="AS414" s="274" t="s">
        <v>2524</v>
      </c>
      <c r="AT414" s="139"/>
      <c r="AU414" s="139"/>
      <c r="AV414" s="139"/>
      <c r="AW414" s="139"/>
      <c r="AX414" s="139"/>
      <c r="AY414" s="139"/>
      <c r="AZ414" s="139"/>
      <c r="BA414" s="198"/>
      <c r="BB414" s="139"/>
      <c r="BC414" s="319" t="s">
        <v>2524</v>
      </c>
      <c r="BD414" s="318"/>
    </row>
    <row r="415" s="231" customFormat="true" ht="12.95" hidden="true" customHeight="true" outlineLevel="0" collapsed="false">
      <c r="A415" s="228"/>
      <c r="B415" s="315"/>
      <c r="C415" s="315"/>
      <c r="D415" s="320" t="s">
        <v>2528</v>
      </c>
      <c r="E415" s="134" t="s">
        <v>2529</v>
      </c>
      <c r="F415" s="134" t="s">
        <v>2484</v>
      </c>
      <c r="G415" s="108" t="s">
        <v>2530</v>
      </c>
      <c r="H415" s="262"/>
      <c r="I415" s="263" t="s">
        <v>2528</v>
      </c>
      <c r="J415" s="263"/>
      <c r="K415" s="263"/>
      <c r="L415" s="264"/>
      <c r="M415" s="265"/>
      <c r="N415" s="265"/>
      <c r="O415" s="265"/>
      <c r="P415" s="265"/>
      <c r="Q415" s="266"/>
      <c r="R415" s="225"/>
      <c r="S415" s="225"/>
      <c r="T415" s="225"/>
      <c r="U415" s="225"/>
      <c r="V415" s="225"/>
      <c r="W415" s="225"/>
      <c r="X415" s="106" t="s">
        <v>2379</v>
      </c>
      <c r="Y415" s="267"/>
      <c r="Z415" s="267"/>
      <c r="AA415" s="268"/>
      <c r="AB415" s="106" t="n">
        <f aca="false">FALSE()</f>
        <v>0</v>
      </c>
      <c r="AC415" s="106"/>
      <c r="AD415" s="173"/>
      <c r="AE415" s="269"/>
      <c r="AF415" s="233"/>
      <c r="AG415" s="233"/>
      <c r="AH415" s="233"/>
      <c r="AI415" s="270"/>
      <c r="AJ415" s="270"/>
      <c r="AK415" s="271"/>
      <c r="AL415" s="271"/>
      <c r="AM415" s="271"/>
      <c r="AN415" s="271"/>
      <c r="AO415" s="271"/>
      <c r="AP415" s="271"/>
      <c r="AQ415" s="271"/>
      <c r="AR415" s="271"/>
      <c r="AS415" s="274" t="s">
        <v>2528</v>
      </c>
      <c r="AT415" s="139"/>
      <c r="AU415" s="139"/>
      <c r="AV415" s="139"/>
      <c r="AW415" s="139"/>
      <c r="AX415" s="139"/>
      <c r="AY415" s="139"/>
      <c r="AZ415" s="139"/>
      <c r="BA415" s="198"/>
      <c r="BB415" s="139"/>
      <c r="BC415" s="319" t="s">
        <v>2528</v>
      </c>
      <c r="BD415" s="318"/>
    </row>
    <row r="416" s="231" customFormat="true" ht="12.95" hidden="true" customHeight="true" outlineLevel="0" collapsed="false">
      <c r="A416" s="228"/>
      <c r="B416" s="315"/>
      <c r="C416" s="315"/>
      <c r="D416" s="320" t="s">
        <v>2531</v>
      </c>
      <c r="E416" s="134" t="s">
        <v>2532</v>
      </c>
      <c r="F416" s="134" t="s">
        <v>2480</v>
      </c>
      <c r="G416" s="108" t="s">
        <v>2533</v>
      </c>
      <c r="H416" s="262"/>
      <c r="I416" s="263" t="s">
        <v>2531</v>
      </c>
      <c r="J416" s="263"/>
      <c r="K416" s="263"/>
      <c r="L416" s="264"/>
      <c r="M416" s="265"/>
      <c r="N416" s="265"/>
      <c r="O416" s="265"/>
      <c r="P416" s="265"/>
      <c r="Q416" s="266"/>
      <c r="R416" s="225"/>
      <c r="S416" s="225"/>
      <c r="T416" s="225"/>
      <c r="U416" s="225"/>
      <c r="V416" s="225"/>
      <c r="W416" s="225"/>
      <c r="X416" s="106" t="s">
        <v>2379</v>
      </c>
      <c r="Y416" s="267"/>
      <c r="Z416" s="267"/>
      <c r="AA416" s="268"/>
      <c r="AB416" s="106" t="n">
        <f aca="false">FALSE()</f>
        <v>0</v>
      </c>
      <c r="AC416" s="106"/>
      <c r="AD416" s="173"/>
      <c r="AE416" s="269"/>
      <c r="AF416" s="233"/>
      <c r="AG416" s="233"/>
      <c r="AH416" s="233"/>
      <c r="AI416" s="270"/>
      <c r="AJ416" s="270"/>
      <c r="AK416" s="271"/>
      <c r="AL416" s="271"/>
      <c r="AM416" s="271"/>
      <c r="AN416" s="271"/>
      <c r="AO416" s="271"/>
      <c r="AP416" s="271"/>
      <c r="AQ416" s="271"/>
      <c r="AR416" s="271"/>
      <c r="AS416" s="274" t="s">
        <v>2531</v>
      </c>
      <c r="AT416" s="139"/>
      <c r="AU416" s="139"/>
      <c r="AV416" s="139"/>
      <c r="AW416" s="139"/>
      <c r="AX416" s="139"/>
      <c r="AY416" s="139"/>
      <c r="AZ416" s="139"/>
      <c r="BA416" s="198"/>
      <c r="BB416" s="139"/>
      <c r="BC416" s="319" t="s">
        <v>2531</v>
      </c>
      <c r="BD416" s="318"/>
    </row>
    <row r="417" s="231" customFormat="true" ht="12.95" hidden="true" customHeight="true" outlineLevel="0" collapsed="false">
      <c r="A417" s="228"/>
      <c r="B417" s="315"/>
      <c r="C417" s="315"/>
      <c r="D417" s="316" t="s">
        <v>2534</v>
      </c>
      <c r="E417" s="134" t="s">
        <v>2535</v>
      </c>
      <c r="F417" s="134" t="s">
        <v>2536</v>
      </c>
      <c r="G417" s="108" t="s">
        <v>2537</v>
      </c>
      <c r="H417" s="262"/>
      <c r="I417" s="263" t="s">
        <v>2534</v>
      </c>
      <c r="J417" s="263"/>
      <c r="K417" s="263"/>
      <c r="L417" s="264"/>
      <c r="M417" s="265"/>
      <c r="N417" s="265"/>
      <c r="O417" s="265"/>
      <c r="P417" s="265"/>
      <c r="Q417" s="266"/>
      <c r="R417" s="225"/>
      <c r="S417" s="225"/>
      <c r="T417" s="225"/>
      <c r="U417" s="225"/>
      <c r="V417" s="225"/>
      <c r="W417" s="225"/>
      <c r="X417" s="106" t="s">
        <v>2379</v>
      </c>
      <c r="Y417" s="267"/>
      <c r="Z417" s="267"/>
      <c r="AA417" s="268"/>
      <c r="AB417" s="106" t="n">
        <f aca="false">FALSE()</f>
        <v>0</v>
      </c>
      <c r="AC417" s="106"/>
      <c r="AD417" s="173"/>
      <c r="AE417" s="269"/>
      <c r="AF417" s="233"/>
      <c r="AG417" s="233"/>
      <c r="AH417" s="233"/>
      <c r="AI417" s="270"/>
      <c r="AJ417" s="270"/>
      <c r="AK417" s="271"/>
      <c r="AL417" s="271"/>
      <c r="AM417" s="271"/>
      <c r="AN417" s="271"/>
      <c r="AO417" s="271"/>
      <c r="AP417" s="271"/>
      <c r="AQ417" s="271"/>
      <c r="AR417" s="271"/>
      <c r="AS417" s="274" t="s">
        <v>2534</v>
      </c>
      <c r="AT417" s="139"/>
      <c r="AU417" s="139"/>
      <c r="AV417" s="139"/>
      <c r="AW417" s="139"/>
      <c r="AX417" s="139"/>
      <c r="AY417" s="139"/>
      <c r="AZ417" s="139"/>
      <c r="BA417" s="198"/>
      <c r="BB417" s="139"/>
      <c r="BC417" s="319" t="s">
        <v>2534</v>
      </c>
      <c r="BD417" s="318"/>
    </row>
    <row r="418" s="231" customFormat="true" ht="12.95" hidden="true" customHeight="true" outlineLevel="0" collapsed="false">
      <c r="A418" s="228"/>
      <c r="B418" s="315"/>
      <c r="C418" s="315"/>
      <c r="D418" s="316" t="s">
        <v>2538</v>
      </c>
      <c r="E418" s="134" t="s">
        <v>2539</v>
      </c>
      <c r="F418" s="134" t="s">
        <v>2540</v>
      </c>
      <c r="G418" s="108" t="s">
        <v>2541</v>
      </c>
      <c r="H418" s="262"/>
      <c r="I418" s="263" t="s">
        <v>2538</v>
      </c>
      <c r="J418" s="263"/>
      <c r="K418" s="263"/>
      <c r="L418" s="264"/>
      <c r="M418" s="265"/>
      <c r="N418" s="265"/>
      <c r="O418" s="265"/>
      <c r="P418" s="265"/>
      <c r="Q418" s="266"/>
      <c r="R418" s="225"/>
      <c r="S418" s="225"/>
      <c r="T418" s="225"/>
      <c r="U418" s="225"/>
      <c r="V418" s="225"/>
      <c r="W418" s="225"/>
      <c r="X418" s="106" t="s">
        <v>2379</v>
      </c>
      <c r="Y418" s="267"/>
      <c r="Z418" s="267"/>
      <c r="AA418" s="268"/>
      <c r="AB418" s="106" t="n">
        <f aca="false">FALSE()</f>
        <v>0</v>
      </c>
      <c r="AC418" s="106"/>
      <c r="AD418" s="173"/>
      <c r="AE418" s="269"/>
      <c r="AF418" s="233"/>
      <c r="AG418" s="233"/>
      <c r="AH418" s="233"/>
      <c r="AI418" s="270"/>
      <c r="AJ418" s="270"/>
      <c r="AK418" s="271"/>
      <c r="AL418" s="271"/>
      <c r="AM418" s="271"/>
      <c r="AN418" s="271"/>
      <c r="AO418" s="271"/>
      <c r="AP418" s="271"/>
      <c r="AQ418" s="271"/>
      <c r="AR418" s="271"/>
      <c r="AS418" s="274" t="s">
        <v>2538</v>
      </c>
      <c r="AT418" s="139"/>
      <c r="AU418" s="139"/>
      <c r="AV418" s="139"/>
      <c r="AW418" s="139"/>
      <c r="AX418" s="139"/>
      <c r="AY418" s="139"/>
      <c r="AZ418" s="139"/>
      <c r="BA418" s="198"/>
      <c r="BB418" s="139"/>
      <c r="BC418" s="319" t="s">
        <v>2538</v>
      </c>
      <c r="BD418" s="318"/>
    </row>
    <row r="419" s="231" customFormat="true" ht="12.95" hidden="true" customHeight="true" outlineLevel="0" collapsed="false">
      <c r="A419" s="228"/>
      <c r="B419" s="315"/>
      <c r="C419" s="315"/>
      <c r="D419" s="316" t="s">
        <v>2542</v>
      </c>
      <c r="E419" s="134" t="s">
        <v>2543</v>
      </c>
      <c r="F419" s="134" t="s">
        <v>2529</v>
      </c>
      <c r="G419" s="108" t="s">
        <v>2544</v>
      </c>
      <c r="H419" s="262"/>
      <c r="I419" s="263" t="s">
        <v>2542</v>
      </c>
      <c r="J419" s="263"/>
      <c r="K419" s="263"/>
      <c r="L419" s="264"/>
      <c r="M419" s="265"/>
      <c r="N419" s="265"/>
      <c r="O419" s="265"/>
      <c r="P419" s="265"/>
      <c r="Q419" s="266"/>
      <c r="R419" s="225"/>
      <c r="S419" s="225"/>
      <c r="T419" s="225"/>
      <c r="U419" s="225"/>
      <c r="V419" s="225"/>
      <c r="W419" s="225"/>
      <c r="X419" s="106" t="s">
        <v>2379</v>
      </c>
      <c r="Y419" s="267"/>
      <c r="Z419" s="267"/>
      <c r="AA419" s="268"/>
      <c r="AB419" s="106" t="n">
        <f aca="false">FALSE()</f>
        <v>0</v>
      </c>
      <c r="AC419" s="106"/>
      <c r="AD419" s="173"/>
      <c r="AE419" s="269"/>
      <c r="AF419" s="233"/>
      <c r="AG419" s="233"/>
      <c r="AH419" s="233"/>
      <c r="AI419" s="270"/>
      <c r="AJ419" s="270"/>
      <c r="AK419" s="271"/>
      <c r="AL419" s="271"/>
      <c r="AM419" s="271"/>
      <c r="AN419" s="271"/>
      <c r="AO419" s="271"/>
      <c r="AP419" s="271"/>
      <c r="AQ419" s="271"/>
      <c r="AR419" s="271"/>
      <c r="AS419" s="274" t="s">
        <v>2542</v>
      </c>
      <c r="AT419" s="139"/>
      <c r="AU419" s="139"/>
      <c r="AV419" s="139"/>
      <c r="AW419" s="139"/>
      <c r="AX419" s="139"/>
      <c r="AY419" s="139"/>
      <c r="AZ419" s="139"/>
      <c r="BA419" s="198"/>
      <c r="BB419" s="139"/>
      <c r="BC419" s="319" t="s">
        <v>2542</v>
      </c>
      <c r="BD419" s="318"/>
    </row>
    <row r="420" s="231" customFormat="true" ht="12.95" hidden="true" customHeight="true" outlineLevel="0" collapsed="false">
      <c r="A420" s="228"/>
      <c r="B420" s="315"/>
      <c r="C420" s="315"/>
      <c r="D420" s="316" t="s">
        <v>2545</v>
      </c>
      <c r="E420" s="134" t="s">
        <v>2546</v>
      </c>
      <c r="F420" s="134" t="s">
        <v>2510</v>
      </c>
      <c r="G420" s="108" t="s">
        <v>2547</v>
      </c>
      <c r="H420" s="262"/>
      <c r="I420" s="263" t="s">
        <v>2545</v>
      </c>
      <c r="J420" s="263"/>
      <c r="K420" s="263"/>
      <c r="L420" s="264"/>
      <c r="M420" s="265"/>
      <c r="N420" s="265"/>
      <c r="O420" s="265"/>
      <c r="P420" s="265"/>
      <c r="Q420" s="266"/>
      <c r="R420" s="225"/>
      <c r="S420" s="225"/>
      <c r="T420" s="225"/>
      <c r="U420" s="225"/>
      <c r="V420" s="225"/>
      <c r="W420" s="225"/>
      <c r="X420" s="106" t="s">
        <v>2379</v>
      </c>
      <c r="Y420" s="267"/>
      <c r="Z420" s="267"/>
      <c r="AA420" s="268"/>
      <c r="AB420" s="106" t="n">
        <f aca="false">FALSE()</f>
        <v>0</v>
      </c>
      <c r="AC420" s="106"/>
      <c r="AD420" s="173"/>
      <c r="AE420" s="269"/>
      <c r="AF420" s="233"/>
      <c r="AG420" s="233"/>
      <c r="AH420" s="233"/>
      <c r="AI420" s="270"/>
      <c r="AJ420" s="270"/>
      <c r="AK420" s="271"/>
      <c r="AL420" s="271"/>
      <c r="AM420" s="271"/>
      <c r="AN420" s="271"/>
      <c r="AO420" s="271"/>
      <c r="AP420" s="271"/>
      <c r="AQ420" s="271"/>
      <c r="AR420" s="271"/>
      <c r="AS420" s="274" t="s">
        <v>2545</v>
      </c>
      <c r="AT420" s="139"/>
      <c r="AU420" s="139"/>
      <c r="AV420" s="139"/>
      <c r="AW420" s="139"/>
      <c r="AX420" s="139"/>
      <c r="AY420" s="139"/>
      <c r="AZ420" s="139"/>
      <c r="BA420" s="198"/>
      <c r="BB420" s="139"/>
      <c r="BC420" s="319" t="s">
        <v>2545</v>
      </c>
      <c r="BD420" s="318"/>
    </row>
    <row r="421" s="231" customFormat="true" ht="12.95" hidden="true" customHeight="true" outlineLevel="0" collapsed="false">
      <c r="A421" s="228"/>
      <c r="B421" s="315"/>
      <c r="C421" s="315"/>
      <c r="D421" s="316" t="s">
        <v>2548</v>
      </c>
      <c r="E421" s="134" t="s">
        <v>2549</v>
      </c>
      <c r="F421" s="134" t="s">
        <v>2550</v>
      </c>
      <c r="G421" s="108" t="s">
        <v>2551</v>
      </c>
      <c r="H421" s="262"/>
      <c r="I421" s="263" t="s">
        <v>2548</v>
      </c>
      <c r="J421" s="263"/>
      <c r="K421" s="263"/>
      <c r="L421" s="264"/>
      <c r="M421" s="265"/>
      <c r="N421" s="265"/>
      <c r="O421" s="265"/>
      <c r="P421" s="265"/>
      <c r="Q421" s="266"/>
      <c r="R421" s="225"/>
      <c r="S421" s="225"/>
      <c r="T421" s="225"/>
      <c r="U421" s="225"/>
      <c r="V421" s="225"/>
      <c r="W421" s="225"/>
      <c r="X421" s="106" t="s">
        <v>2379</v>
      </c>
      <c r="Y421" s="267"/>
      <c r="Z421" s="267"/>
      <c r="AA421" s="268"/>
      <c r="AB421" s="106" t="n">
        <f aca="false">FALSE()</f>
        <v>0</v>
      </c>
      <c r="AC421" s="106"/>
      <c r="AD421" s="173"/>
      <c r="AE421" s="269"/>
      <c r="AF421" s="233"/>
      <c r="AG421" s="233"/>
      <c r="AH421" s="233"/>
      <c r="AI421" s="270"/>
      <c r="AJ421" s="270"/>
      <c r="AK421" s="271"/>
      <c r="AL421" s="271"/>
      <c r="AM421" s="271"/>
      <c r="AN421" s="271"/>
      <c r="AO421" s="271"/>
      <c r="AP421" s="271"/>
      <c r="AQ421" s="271"/>
      <c r="AR421" s="271"/>
      <c r="AS421" s="274" t="s">
        <v>2548</v>
      </c>
      <c r="AT421" s="139"/>
      <c r="AU421" s="139"/>
      <c r="AV421" s="139"/>
      <c r="AW421" s="139"/>
      <c r="AX421" s="139"/>
      <c r="AY421" s="139"/>
      <c r="AZ421" s="139"/>
      <c r="BA421" s="198"/>
      <c r="BB421" s="139"/>
      <c r="BC421" s="319" t="s">
        <v>2548</v>
      </c>
      <c r="BD421" s="318"/>
    </row>
    <row r="422" s="231" customFormat="true" ht="12.95" hidden="true" customHeight="true" outlineLevel="0" collapsed="false">
      <c r="A422" s="228"/>
      <c r="B422" s="315"/>
      <c r="C422" s="315"/>
      <c r="D422" s="316" t="s">
        <v>2552</v>
      </c>
      <c r="E422" s="134" t="s">
        <v>2553</v>
      </c>
      <c r="F422" s="134" t="s">
        <v>2554</v>
      </c>
      <c r="G422" s="108" t="s">
        <v>2555</v>
      </c>
      <c r="H422" s="262"/>
      <c r="I422" s="263" t="s">
        <v>2552</v>
      </c>
      <c r="J422" s="263"/>
      <c r="K422" s="263"/>
      <c r="L422" s="264"/>
      <c r="M422" s="265"/>
      <c r="N422" s="265"/>
      <c r="O422" s="265"/>
      <c r="P422" s="265"/>
      <c r="Q422" s="266"/>
      <c r="R422" s="225"/>
      <c r="S422" s="225"/>
      <c r="T422" s="225"/>
      <c r="U422" s="225"/>
      <c r="V422" s="225"/>
      <c r="W422" s="225"/>
      <c r="X422" s="106" t="s">
        <v>2379</v>
      </c>
      <c r="Y422" s="267"/>
      <c r="Z422" s="267"/>
      <c r="AA422" s="268"/>
      <c r="AB422" s="106" t="n">
        <f aca="false">FALSE()</f>
        <v>0</v>
      </c>
      <c r="AC422" s="106"/>
      <c r="AD422" s="173"/>
      <c r="AE422" s="269"/>
      <c r="AF422" s="233"/>
      <c r="AG422" s="233"/>
      <c r="AH422" s="233"/>
      <c r="AI422" s="270"/>
      <c r="AJ422" s="270"/>
      <c r="AK422" s="271"/>
      <c r="AL422" s="271"/>
      <c r="AM422" s="271"/>
      <c r="AN422" s="271"/>
      <c r="AO422" s="271"/>
      <c r="AP422" s="271"/>
      <c r="AQ422" s="271"/>
      <c r="AR422" s="271"/>
      <c r="AS422" s="274" t="s">
        <v>2552</v>
      </c>
      <c r="AT422" s="139"/>
      <c r="AU422" s="139"/>
      <c r="AV422" s="139"/>
      <c r="AW422" s="139"/>
      <c r="AX422" s="139"/>
      <c r="AY422" s="139"/>
      <c r="AZ422" s="139"/>
      <c r="BA422" s="198"/>
      <c r="BB422" s="139"/>
      <c r="BC422" s="319" t="s">
        <v>2552</v>
      </c>
      <c r="BD422" s="318"/>
    </row>
    <row r="423" s="231" customFormat="true" ht="12.95" hidden="true" customHeight="true" outlineLevel="0" collapsed="false">
      <c r="A423" s="228"/>
      <c r="B423" s="315"/>
      <c r="C423" s="315"/>
      <c r="D423" s="316" t="s">
        <v>2556</v>
      </c>
      <c r="E423" s="134" t="s">
        <v>2557</v>
      </c>
      <c r="F423" s="134" t="s">
        <v>2532</v>
      </c>
      <c r="G423" s="108" t="s">
        <v>2558</v>
      </c>
      <c r="H423" s="262"/>
      <c r="I423" s="263" t="s">
        <v>2556</v>
      </c>
      <c r="J423" s="263"/>
      <c r="K423" s="263"/>
      <c r="L423" s="264"/>
      <c r="M423" s="265"/>
      <c r="N423" s="265"/>
      <c r="O423" s="265"/>
      <c r="P423" s="265"/>
      <c r="Q423" s="266"/>
      <c r="R423" s="225"/>
      <c r="S423" s="225"/>
      <c r="T423" s="225"/>
      <c r="U423" s="225"/>
      <c r="V423" s="225"/>
      <c r="W423" s="225"/>
      <c r="X423" s="106" t="s">
        <v>2379</v>
      </c>
      <c r="Y423" s="267"/>
      <c r="Z423" s="267"/>
      <c r="AA423" s="268"/>
      <c r="AB423" s="106" t="n">
        <f aca="false">FALSE()</f>
        <v>0</v>
      </c>
      <c r="AC423" s="106"/>
      <c r="AD423" s="173"/>
      <c r="AE423" s="269"/>
      <c r="AF423" s="233"/>
      <c r="AG423" s="233"/>
      <c r="AH423" s="233"/>
      <c r="AI423" s="270"/>
      <c r="AJ423" s="270"/>
      <c r="AK423" s="271"/>
      <c r="AL423" s="271"/>
      <c r="AM423" s="271"/>
      <c r="AN423" s="271"/>
      <c r="AO423" s="271"/>
      <c r="AP423" s="271"/>
      <c r="AQ423" s="271"/>
      <c r="AR423" s="271"/>
      <c r="AS423" s="274" t="s">
        <v>2556</v>
      </c>
      <c r="AT423" s="139"/>
      <c r="AU423" s="139"/>
      <c r="AV423" s="139"/>
      <c r="AW423" s="139"/>
      <c r="AX423" s="139"/>
      <c r="AY423" s="139"/>
      <c r="AZ423" s="139"/>
      <c r="BA423" s="198"/>
      <c r="BB423" s="139"/>
      <c r="BC423" s="319" t="s">
        <v>2556</v>
      </c>
      <c r="BD423" s="318"/>
    </row>
    <row r="424" s="231" customFormat="true" ht="12.95" hidden="true" customHeight="true" outlineLevel="0" collapsed="false">
      <c r="A424" s="228"/>
      <c r="B424" s="315"/>
      <c r="C424" s="315"/>
      <c r="D424" s="316" t="s">
        <v>2559</v>
      </c>
      <c r="E424" s="134" t="s">
        <v>2560</v>
      </c>
      <c r="F424" s="134" t="s">
        <v>2561</v>
      </c>
      <c r="G424" s="108" t="s">
        <v>2562</v>
      </c>
      <c r="H424" s="262"/>
      <c r="I424" s="263" t="s">
        <v>2559</v>
      </c>
      <c r="J424" s="263"/>
      <c r="K424" s="263"/>
      <c r="L424" s="264"/>
      <c r="M424" s="265"/>
      <c r="N424" s="265"/>
      <c r="O424" s="265"/>
      <c r="P424" s="265"/>
      <c r="Q424" s="266"/>
      <c r="R424" s="225"/>
      <c r="S424" s="225"/>
      <c r="T424" s="225"/>
      <c r="U424" s="225"/>
      <c r="V424" s="225"/>
      <c r="W424" s="225"/>
      <c r="X424" s="106" t="s">
        <v>2379</v>
      </c>
      <c r="Y424" s="267"/>
      <c r="Z424" s="267"/>
      <c r="AA424" s="268"/>
      <c r="AB424" s="106" t="n">
        <f aca="false">FALSE()</f>
        <v>0</v>
      </c>
      <c r="AC424" s="106"/>
      <c r="AD424" s="173"/>
      <c r="AE424" s="269"/>
      <c r="AF424" s="233"/>
      <c r="AG424" s="233"/>
      <c r="AH424" s="233"/>
      <c r="AI424" s="270"/>
      <c r="AJ424" s="270"/>
      <c r="AK424" s="271"/>
      <c r="AL424" s="271"/>
      <c r="AM424" s="271"/>
      <c r="AN424" s="271"/>
      <c r="AO424" s="271"/>
      <c r="AP424" s="271"/>
      <c r="AQ424" s="271"/>
      <c r="AR424" s="271"/>
      <c r="AS424" s="274" t="s">
        <v>2559</v>
      </c>
      <c r="AT424" s="139"/>
      <c r="AU424" s="139"/>
      <c r="AV424" s="139"/>
      <c r="AW424" s="139"/>
      <c r="AX424" s="139"/>
      <c r="AY424" s="139"/>
      <c r="AZ424" s="139"/>
      <c r="BA424" s="198"/>
      <c r="BB424" s="139"/>
      <c r="BC424" s="319" t="s">
        <v>2559</v>
      </c>
      <c r="BD424" s="318"/>
    </row>
    <row r="425" s="231" customFormat="true" ht="12.95" hidden="true" customHeight="true" outlineLevel="0" collapsed="false">
      <c r="A425" s="228"/>
      <c r="B425" s="315"/>
      <c r="C425" s="315"/>
      <c r="D425" s="316" t="s">
        <v>2563</v>
      </c>
      <c r="E425" s="134" t="s">
        <v>2564</v>
      </c>
      <c r="F425" s="134" t="s">
        <v>2565</v>
      </c>
      <c r="G425" s="108" t="s">
        <v>2566</v>
      </c>
      <c r="H425" s="262"/>
      <c r="I425" s="263" t="s">
        <v>2563</v>
      </c>
      <c r="J425" s="263"/>
      <c r="K425" s="263"/>
      <c r="L425" s="264"/>
      <c r="M425" s="265"/>
      <c r="N425" s="265"/>
      <c r="O425" s="265"/>
      <c r="P425" s="265"/>
      <c r="Q425" s="266"/>
      <c r="R425" s="225"/>
      <c r="S425" s="225"/>
      <c r="T425" s="225"/>
      <c r="U425" s="225"/>
      <c r="V425" s="225"/>
      <c r="W425" s="225"/>
      <c r="X425" s="106" t="s">
        <v>2379</v>
      </c>
      <c r="Y425" s="267"/>
      <c r="Z425" s="267"/>
      <c r="AA425" s="268"/>
      <c r="AB425" s="106" t="n">
        <f aca="false">FALSE()</f>
        <v>0</v>
      </c>
      <c r="AC425" s="106"/>
      <c r="AD425" s="173"/>
      <c r="AE425" s="269"/>
      <c r="AF425" s="233"/>
      <c r="AG425" s="233"/>
      <c r="AH425" s="233"/>
      <c r="AI425" s="270"/>
      <c r="AJ425" s="270"/>
      <c r="AK425" s="271"/>
      <c r="AL425" s="271"/>
      <c r="AM425" s="271"/>
      <c r="AN425" s="271"/>
      <c r="AO425" s="271"/>
      <c r="AP425" s="271"/>
      <c r="AQ425" s="271"/>
      <c r="AR425" s="271"/>
      <c r="AS425" s="274" t="s">
        <v>2563</v>
      </c>
      <c r="AT425" s="139"/>
      <c r="AU425" s="139"/>
      <c r="AV425" s="139"/>
      <c r="AW425" s="139"/>
      <c r="AX425" s="139"/>
      <c r="AY425" s="139"/>
      <c r="AZ425" s="139"/>
      <c r="BA425" s="198"/>
      <c r="BB425" s="139"/>
      <c r="BC425" s="319" t="s">
        <v>2563</v>
      </c>
      <c r="BD425" s="318"/>
    </row>
    <row r="426" s="231" customFormat="true" ht="12.95" hidden="true" customHeight="true" outlineLevel="0" collapsed="false">
      <c r="A426" s="228"/>
      <c r="B426" s="315"/>
      <c r="C426" s="315"/>
      <c r="D426" s="316" t="s">
        <v>2567</v>
      </c>
      <c r="E426" s="134" t="s">
        <v>2568</v>
      </c>
      <c r="F426" s="134" t="s">
        <v>2467</v>
      </c>
      <c r="G426" s="108" t="s">
        <v>2569</v>
      </c>
      <c r="H426" s="262"/>
      <c r="I426" s="263" t="s">
        <v>2567</v>
      </c>
      <c r="J426" s="263"/>
      <c r="K426" s="263"/>
      <c r="L426" s="264"/>
      <c r="M426" s="265"/>
      <c r="N426" s="265"/>
      <c r="O426" s="265"/>
      <c r="P426" s="265"/>
      <c r="Q426" s="266"/>
      <c r="R426" s="225"/>
      <c r="S426" s="225"/>
      <c r="T426" s="225"/>
      <c r="U426" s="225"/>
      <c r="V426" s="225"/>
      <c r="W426" s="225"/>
      <c r="X426" s="106" t="s">
        <v>2379</v>
      </c>
      <c r="Y426" s="267"/>
      <c r="Z426" s="267"/>
      <c r="AA426" s="268"/>
      <c r="AB426" s="106" t="n">
        <f aca="false">FALSE()</f>
        <v>0</v>
      </c>
      <c r="AC426" s="106"/>
      <c r="AD426" s="173"/>
      <c r="AE426" s="269"/>
      <c r="AF426" s="233"/>
      <c r="AG426" s="233"/>
      <c r="AH426" s="233"/>
      <c r="AI426" s="270"/>
      <c r="AJ426" s="270"/>
      <c r="AK426" s="271"/>
      <c r="AL426" s="271"/>
      <c r="AM426" s="271"/>
      <c r="AN426" s="271"/>
      <c r="AO426" s="271"/>
      <c r="AP426" s="271"/>
      <c r="AQ426" s="271"/>
      <c r="AR426" s="271"/>
      <c r="AS426" s="274" t="s">
        <v>2567</v>
      </c>
      <c r="AT426" s="139"/>
      <c r="AU426" s="139"/>
      <c r="AV426" s="139"/>
      <c r="AW426" s="139"/>
      <c r="AX426" s="139"/>
      <c r="AY426" s="139"/>
      <c r="AZ426" s="139"/>
      <c r="BA426" s="198"/>
      <c r="BB426" s="139"/>
      <c r="BC426" s="319" t="s">
        <v>2567</v>
      </c>
      <c r="BD426" s="318"/>
    </row>
    <row r="427" s="231" customFormat="true" ht="12.95" hidden="true" customHeight="true" outlineLevel="0" collapsed="false">
      <c r="A427" s="228"/>
      <c r="B427" s="315"/>
      <c r="C427" s="315"/>
      <c r="D427" s="320" t="s">
        <v>2570</v>
      </c>
      <c r="E427" s="134" t="s">
        <v>2571</v>
      </c>
      <c r="F427" s="134" t="s">
        <v>2522</v>
      </c>
      <c r="G427" s="108" t="s">
        <v>2572</v>
      </c>
      <c r="H427" s="262"/>
      <c r="I427" s="263" t="s">
        <v>2570</v>
      </c>
      <c r="J427" s="263"/>
      <c r="K427" s="263"/>
      <c r="L427" s="264"/>
      <c r="M427" s="265"/>
      <c r="N427" s="265"/>
      <c r="O427" s="265"/>
      <c r="P427" s="265"/>
      <c r="Q427" s="266"/>
      <c r="R427" s="225"/>
      <c r="S427" s="225"/>
      <c r="T427" s="225"/>
      <c r="U427" s="225"/>
      <c r="V427" s="225"/>
      <c r="W427" s="225"/>
      <c r="X427" s="106" t="s">
        <v>2379</v>
      </c>
      <c r="Y427" s="267"/>
      <c r="Z427" s="267"/>
      <c r="AA427" s="268"/>
      <c r="AB427" s="106" t="n">
        <f aca="false">FALSE()</f>
        <v>0</v>
      </c>
      <c r="AC427" s="106"/>
      <c r="AD427" s="173"/>
      <c r="AE427" s="269"/>
      <c r="AF427" s="233"/>
      <c r="AG427" s="233"/>
      <c r="AH427" s="233"/>
      <c r="AI427" s="270"/>
      <c r="AJ427" s="270"/>
      <c r="AK427" s="271"/>
      <c r="AL427" s="271"/>
      <c r="AM427" s="271"/>
      <c r="AN427" s="271"/>
      <c r="AO427" s="271"/>
      <c r="AP427" s="271"/>
      <c r="AQ427" s="271"/>
      <c r="AR427" s="271"/>
      <c r="AS427" s="274" t="s">
        <v>2570</v>
      </c>
      <c r="AT427" s="139"/>
      <c r="AU427" s="139"/>
      <c r="AV427" s="139"/>
      <c r="AW427" s="139"/>
      <c r="AX427" s="139"/>
      <c r="AY427" s="139"/>
      <c r="AZ427" s="139"/>
      <c r="BA427" s="198"/>
      <c r="BB427" s="139"/>
      <c r="BC427" s="319" t="s">
        <v>2570</v>
      </c>
      <c r="BD427" s="318"/>
    </row>
    <row r="428" s="231" customFormat="true" ht="12.95" hidden="true" customHeight="true" outlineLevel="0" collapsed="false">
      <c r="A428" s="228"/>
      <c r="B428" s="315"/>
      <c r="C428" s="315"/>
      <c r="D428" s="320" t="s">
        <v>2573</v>
      </c>
      <c r="E428" s="134" t="s">
        <v>2574</v>
      </c>
      <c r="F428" s="134" t="s">
        <v>2507</v>
      </c>
      <c r="G428" s="108" t="s">
        <v>2575</v>
      </c>
      <c r="H428" s="262"/>
      <c r="I428" s="263" t="s">
        <v>2573</v>
      </c>
      <c r="J428" s="263"/>
      <c r="K428" s="263"/>
      <c r="L428" s="264"/>
      <c r="M428" s="265"/>
      <c r="N428" s="265"/>
      <c r="O428" s="265"/>
      <c r="P428" s="265"/>
      <c r="Q428" s="266"/>
      <c r="R428" s="225"/>
      <c r="S428" s="225"/>
      <c r="T428" s="225"/>
      <c r="U428" s="225"/>
      <c r="V428" s="225"/>
      <c r="W428" s="225"/>
      <c r="X428" s="106" t="s">
        <v>2379</v>
      </c>
      <c r="Y428" s="267"/>
      <c r="Z428" s="267"/>
      <c r="AA428" s="268"/>
      <c r="AB428" s="106" t="n">
        <f aca="false">FALSE()</f>
        <v>0</v>
      </c>
      <c r="AC428" s="106"/>
      <c r="AD428" s="173"/>
      <c r="AE428" s="269"/>
      <c r="AF428" s="233"/>
      <c r="AG428" s="233"/>
      <c r="AH428" s="233"/>
      <c r="AI428" s="270"/>
      <c r="AJ428" s="270"/>
      <c r="AK428" s="271"/>
      <c r="AL428" s="271"/>
      <c r="AM428" s="271"/>
      <c r="AN428" s="271"/>
      <c r="AO428" s="271"/>
      <c r="AP428" s="271"/>
      <c r="AQ428" s="271"/>
      <c r="AR428" s="271"/>
      <c r="AS428" s="274" t="s">
        <v>2573</v>
      </c>
      <c r="AT428" s="139"/>
      <c r="AU428" s="139"/>
      <c r="AV428" s="139"/>
      <c r="AW428" s="139"/>
      <c r="AX428" s="139"/>
      <c r="AY428" s="139"/>
      <c r="AZ428" s="139"/>
      <c r="BA428" s="198"/>
      <c r="BB428" s="139"/>
      <c r="BC428" s="319" t="s">
        <v>2573</v>
      </c>
      <c r="BD428" s="318"/>
    </row>
    <row r="429" s="231" customFormat="true" ht="12.95" hidden="true" customHeight="true" outlineLevel="0" collapsed="false">
      <c r="A429" s="228"/>
      <c r="B429" s="315"/>
      <c r="C429" s="315"/>
      <c r="D429" s="316" t="s">
        <v>2576</v>
      </c>
      <c r="E429" s="134" t="s">
        <v>2577</v>
      </c>
      <c r="F429" s="134" t="s">
        <v>2578</v>
      </c>
      <c r="G429" s="108" t="s">
        <v>2579</v>
      </c>
      <c r="H429" s="262"/>
      <c r="I429" s="263" t="s">
        <v>2576</v>
      </c>
      <c r="J429" s="263"/>
      <c r="K429" s="263"/>
      <c r="L429" s="264"/>
      <c r="M429" s="265"/>
      <c r="N429" s="265"/>
      <c r="O429" s="265"/>
      <c r="P429" s="265"/>
      <c r="Q429" s="266"/>
      <c r="R429" s="225"/>
      <c r="S429" s="225"/>
      <c r="T429" s="225"/>
      <c r="U429" s="225"/>
      <c r="V429" s="225"/>
      <c r="W429" s="225"/>
      <c r="X429" s="106" t="s">
        <v>2379</v>
      </c>
      <c r="Y429" s="267"/>
      <c r="Z429" s="267"/>
      <c r="AA429" s="268"/>
      <c r="AB429" s="106" t="n">
        <f aca="false">FALSE()</f>
        <v>0</v>
      </c>
      <c r="AC429" s="106"/>
      <c r="AD429" s="173"/>
      <c r="AE429" s="269"/>
      <c r="AF429" s="233"/>
      <c r="AG429" s="233"/>
      <c r="AH429" s="233"/>
      <c r="AI429" s="270"/>
      <c r="AJ429" s="270"/>
      <c r="AK429" s="271"/>
      <c r="AL429" s="271"/>
      <c r="AM429" s="271"/>
      <c r="AN429" s="271"/>
      <c r="AO429" s="271"/>
      <c r="AP429" s="271"/>
      <c r="AQ429" s="271"/>
      <c r="AR429" s="271"/>
      <c r="AS429" s="274" t="s">
        <v>2579</v>
      </c>
      <c r="AT429" s="139"/>
      <c r="AU429" s="139"/>
      <c r="AV429" s="139"/>
      <c r="AW429" s="139"/>
      <c r="AX429" s="139"/>
      <c r="AY429" s="139"/>
      <c r="AZ429" s="139"/>
      <c r="BA429" s="198"/>
      <c r="BB429" s="139"/>
      <c r="BC429" s="319" t="s">
        <v>2576</v>
      </c>
      <c r="BD429" s="318"/>
    </row>
    <row r="430" s="231" customFormat="true" ht="12.95" hidden="true" customHeight="true" outlineLevel="0" collapsed="false">
      <c r="A430" s="228"/>
      <c r="B430" s="315"/>
      <c r="C430" s="315"/>
      <c r="D430" s="316" t="s">
        <v>2580</v>
      </c>
      <c r="E430" s="134" t="s">
        <v>2581</v>
      </c>
      <c r="F430" s="134" t="s">
        <v>2582</v>
      </c>
      <c r="G430" s="108" t="s">
        <v>2583</v>
      </c>
      <c r="H430" s="262"/>
      <c r="I430" s="263" t="s">
        <v>2580</v>
      </c>
      <c r="J430" s="263"/>
      <c r="K430" s="263"/>
      <c r="L430" s="264"/>
      <c r="M430" s="265"/>
      <c r="N430" s="265"/>
      <c r="O430" s="265"/>
      <c r="P430" s="265"/>
      <c r="Q430" s="266"/>
      <c r="R430" s="225"/>
      <c r="S430" s="225"/>
      <c r="T430" s="225"/>
      <c r="U430" s="225"/>
      <c r="V430" s="225"/>
      <c r="W430" s="225"/>
      <c r="X430" s="106" t="s">
        <v>2379</v>
      </c>
      <c r="Y430" s="267"/>
      <c r="Z430" s="267"/>
      <c r="AA430" s="268"/>
      <c r="AB430" s="106" t="n">
        <f aca="false">FALSE()</f>
        <v>0</v>
      </c>
      <c r="AC430" s="106"/>
      <c r="AD430" s="173"/>
      <c r="AE430" s="269"/>
      <c r="AF430" s="233"/>
      <c r="AG430" s="233"/>
      <c r="AH430" s="233"/>
      <c r="AI430" s="270"/>
      <c r="AJ430" s="270"/>
      <c r="AK430" s="271"/>
      <c r="AL430" s="271"/>
      <c r="AM430" s="271"/>
      <c r="AN430" s="271"/>
      <c r="AO430" s="271"/>
      <c r="AP430" s="271"/>
      <c r="AQ430" s="271"/>
      <c r="AR430" s="271"/>
      <c r="AS430" s="274" t="s">
        <v>2580</v>
      </c>
      <c r="AT430" s="139"/>
      <c r="AU430" s="139"/>
      <c r="AV430" s="139"/>
      <c r="AW430" s="139"/>
      <c r="AX430" s="139"/>
      <c r="AY430" s="139"/>
      <c r="AZ430" s="139"/>
      <c r="BA430" s="198"/>
      <c r="BB430" s="139"/>
      <c r="BC430" s="319" t="s">
        <v>2580</v>
      </c>
      <c r="BD430" s="318"/>
    </row>
    <row r="431" s="231" customFormat="true" ht="12.95" hidden="true" customHeight="true" outlineLevel="0" collapsed="false">
      <c r="A431" s="228"/>
      <c r="B431" s="315"/>
      <c r="C431" s="315"/>
      <c r="D431" s="316" t="s">
        <v>2584</v>
      </c>
      <c r="E431" s="134" t="s">
        <v>2585</v>
      </c>
      <c r="F431" s="134" t="s">
        <v>2553</v>
      </c>
      <c r="G431" s="108" t="s">
        <v>2586</v>
      </c>
      <c r="H431" s="262"/>
      <c r="I431" s="263" t="s">
        <v>2584</v>
      </c>
      <c r="J431" s="263"/>
      <c r="K431" s="263"/>
      <c r="L431" s="264"/>
      <c r="M431" s="265"/>
      <c r="N431" s="265"/>
      <c r="O431" s="265"/>
      <c r="P431" s="265"/>
      <c r="Q431" s="266"/>
      <c r="R431" s="225"/>
      <c r="S431" s="225"/>
      <c r="T431" s="225"/>
      <c r="U431" s="225"/>
      <c r="V431" s="225"/>
      <c r="W431" s="225"/>
      <c r="X431" s="106" t="s">
        <v>2379</v>
      </c>
      <c r="Y431" s="267"/>
      <c r="Z431" s="267"/>
      <c r="AA431" s="268"/>
      <c r="AB431" s="106" t="n">
        <f aca="false">FALSE()</f>
        <v>0</v>
      </c>
      <c r="AC431" s="106"/>
      <c r="AD431" s="173"/>
      <c r="AE431" s="269"/>
      <c r="AF431" s="233"/>
      <c r="AG431" s="233"/>
      <c r="AH431" s="233"/>
      <c r="AI431" s="270"/>
      <c r="AJ431" s="270"/>
      <c r="AK431" s="271"/>
      <c r="AL431" s="271"/>
      <c r="AM431" s="271"/>
      <c r="AN431" s="271"/>
      <c r="AO431" s="271"/>
      <c r="AP431" s="271"/>
      <c r="AQ431" s="271"/>
      <c r="AR431" s="271"/>
      <c r="AS431" s="274" t="s">
        <v>2584</v>
      </c>
      <c r="AT431" s="139"/>
      <c r="AU431" s="139"/>
      <c r="AV431" s="139"/>
      <c r="AW431" s="139"/>
      <c r="AX431" s="139"/>
      <c r="AY431" s="139"/>
      <c r="AZ431" s="139"/>
      <c r="BA431" s="198"/>
      <c r="BB431" s="139"/>
      <c r="BC431" s="319" t="s">
        <v>2584</v>
      </c>
      <c r="BD431" s="318"/>
    </row>
    <row r="432" s="231" customFormat="true" ht="12.95" hidden="true" customHeight="true" outlineLevel="0" collapsed="false">
      <c r="A432" s="228"/>
      <c r="B432" s="315"/>
      <c r="C432" s="315"/>
      <c r="D432" s="316" t="s">
        <v>2587</v>
      </c>
      <c r="E432" s="134" t="s">
        <v>2588</v>
      </c>
      <c r="F432" s="134" t="s">
        <v>2571</v>
      </c>
      <c r="G432" s="108" t="s">
        <v>2589</v>
      </c>
      <c r="H432" s="262"/>
      <c r="I432" s="263" t="s">
        <v>2587</v>
      </c>
      <c r="J432" s="263"/>
      <c r="K432" s="263"/>
      <c r="L432" s="264"/>
      <c r="M432" s="265"/>
      <c r="N432" s="265"/>
      <c r="O432" s="265"/>
      <c r="P432" s="265"/>
      <c r="Q432" s="266"/>
      <c r="R432" s="225"/>
      <c r="S432" s="225"/>
      <c r="T432" s="225"/>
      <c r="U432" s="225"/>
      <c r="V432" s="225"/>
      <c r="W432" s="225"/>
      <c r="X432" s="106" t="s">
        <v>2379</v>
      </c>
      <c r="Y432" s="267"/>
      <c r="Z432" s="267"/>
      <c r="AA432" s="268"/>
      <c r="AB432" s="106" t="n">
        <f aca="false">FALSE()</f>
        <v>0</v>
      </c>
      <c r="AC432" s="106"/>
      <c r="AD432" s="173"/>
      <c r="AE432" s="269"/>
      <c r="AF432" s="233"/>
      <c r="AG432" s="233"/>
      <c r="AH432" s="233"/>
      <c r="AI432" s="270"/>
      <c r="AJ432" s="270"/>
      <c r="AK432" s="271"/>
      <c r="AL432" s="271"/>
      <c r="AM432" s="271"/>
      <c r="AN432" s="271"/>
      <c r="AO432" s="271"/>
      <c r="AP432" s="271"/>
      <c r="AQ432" s="271"/>
      <c r="AR432" s="271"/>
      <c r="AS432" s="274" t="s">
        <v>2587</v>
      </c>
      <c r="AT432" s="139"/>
      <c r="AU432" s="139"/>
      <c r="AV432" s="139"/>
      <c r="AW432" s="139"/>
      <c r="AX432" s="139"/>
      <c r="AY432" s="139"/>
      <c r="AZ432" s="139"/>
      <c r="BA432" s="198"/>
      <c r="BB432" s="139"/>
      <c r="BC432" s="319" t="s">
        <v>2587</v>
      </c>
      <c r="BD432" s="318"/>
    </row>
    <row r="433" s="231" customFormat="true" ht="12.95" hidden="true" customHeight="true" outlineLevel="0" collapsed="false">
      <c r="A433" s="228"/>
      <c r="B433" s="315"/>
      <c r="C433" s="315"/>
      <c r="D433" s="316" t="s">
        <v>2590</v>
      </c>
      <c r="E433" s="134" t="s">
        <v>2591</v>
      </c>
      <c r="F433" s="134" t="s">
        <v>2535</v>
      </c>
      <c r="G433" s="108" t="s">
        <v>2592</v>
      </c>
      <c r="H433" s="262"/>
      <c r="I433" s="263" t="s">
        <v>2590</v>
      </c>
      <c r="J433" s="263"/>
      <c r="K433" s="263"/>
      <c r="L433" s="264"/>
      <c r="M433" s="265"/>
      <c r="N433" s="265"/>
      <c r="O433" s="265"/>
      <c r="P433" s="265"/>
      <c r="Q433" s="266"/>
      <c r="R433" s="225"/>
      <c r="S433" s="225"/>
      <c r="T433" s="225"/>
      <c r="U433" s="225"/>
      <c r="V433" s="225"/>
      <c r="W433" s="225"/>
      <c r="X433" s="106" t="s">
        <v>2379</v>
      </c>
      <c r="Y433" s="267"/>
      <c r="Z433" s="267"/>
      <c r="AA433" s="268"/>
      <c r="AB433" s="106" t="n">
        <f aca="false">FALSE()</f>
        <v>0</v>
      </c>
      <c r="AC433" s="106"/>
      <c r="AD433" s="173"/>
      <c r="AE433" s="269"/>
      <c r="AF433" s="233"/>
      <c r="AG433" s="233"/>
      <c r="AH433" s="233"/>
      <c r="AI433" s="270"/>
      <c r="AJ433" s="270"/>
      <c r="AK433" s="271"/>
      <c r="AL433" s="271"/>
      <c r="AM433" s="271"/>
      <c r="AN433" s="271"/>
      <c r="AO433" s="271"/>
      <c r="AP433" s="271"/>
      <c r="AQ433" s="271"/>
      <c r="AR433" s="271"/>
      <c r="AS433" s="274" t="s">
        <v>2590</v>
      </c>
      <c r="AT433" s="139"/>
      <c r="AU433" s="139"/>
      <c r="AV433" s="139"/>
      <c r="AW433" s="139"/>
      <c r="AX433" s="139"/>
      <c r="AY433" s="139"/>
      <c r="AZ433" s="139"/>
      <c r="BA433" s="198"/>
      <c r="BB433" s="139"/>
      <c r="BC433" s="319" t="s">
        <v>2590</v>
      </c>
      <c r="BD433" s="318"/>
    </row>
    <row r="434" s="231" customFormat="true" ht="12.95" hidden="true" customHeight="true" outlineLevel="0" collapsed="false">
      <c r="A434" s="228"/>
      <c r="B434" s="315"/>
      <c r="C434" s="315"/>
      <c r="D434" s="316" t="s">
        <v>2593</v>
      </c>
      <c r="E434" s="134" t="s">
        <v>2594</v>
      </c>
      <c r="F434" s="134" t="s">
        <v>2595</v>
      </c>
      <c r="G434" s="108" t="s">
        <v>2596</v>
      </c>
      <c r="H434" s="262"/>
      <c r="I434" s="263" t="s">
        <v>2593</v>
      </c>
      <c r="J434" s="263"/>
      <c r="K434" s="263"/>
      <c r="L434" s="264"/>
      <c r="M434" s="265"/>
      <c r="N434" s="265"/>
      <c r="O434" s="265"/>
      <c r="P434" s="265"/>
      <c r="Q434" s="266"/>
      <c r="R434" s="225"/>
      <c r="S434" s="225"/>
      <c r="T434" s="225"/>
      <c r="U434" s="225"/>
      <c r="V434" s="225"/>
      <c r="W434" s="225"/>
      <c r="X434" s="106" t="s">
        <v>2379</v>
      </c>
      <c r="Y434" s="267"/>
      <c r="Z434" s="267"/>
      <c r="AA434" s="268"/>
      <c r="AB434" s="106" t="n">
        <f aca="false">FALSE()</f>
        <v>0</v>
      </c>
      <c r="AC434" s="106"/>
      <c r="AD434" s="173"/>
      <c r="AE434" s="269"/>
      <c r="AF434" s="233"/>
      <c r="AG434" s="233"/>
      <c r="AH434" s="233"/>
      <c r="AI434" s="270"/>
      <c r="AJ434" s="270"/>
      <c r="AK434" s="271"/>
      <c r="AL434" s="271"/>
      <c r="AM434" s="271"/>
      <c r="AN434" s="271"/>
      <c r="AO434" s="271"/>
      <c r="AP434" s="271"/>
      <c r="AQ434" s="271"/>
      <c r="AR434" s="271"/>
      <c r="AS434" s="274" t="s">
        <v>2593</v>
      </c>
      <c r="AT434" s="139"/>
      <c r="AU434" s="139"/>
      <c r="AV434" s="139"/>
      <c r="AW434" s="139"/>
      <c r="AX434" s="139"/>
      <c r="AY434" s="139"/>
      <c r="AZ434" s="139"/>
      <c r="BA434" s="198"/>
      <c r="BB434" s="139"/>
      <c r="BC434" s="319" t="s">
        <v>2593</v>
      </c>
      <c r="BD434" s="318"/>
    </row>
    <row r="435" s="231" customFormat="true" ht="12.95" hidden="true" customHeight="true" outlineLevel="0" collapsed="false">
      <c r="A435" s="228"/>
      <c r="B435" s="315"/>
      <c r="C435" s="315"/>
      <c r="D435" s="316" t="s">
        <v>2597</v>
      </c>
      <c r="E435" s="134" t="s">
        <v>2598</v>
      </c>
      <c r="F435" s="134" t="s">
        <v>2504</v>
      </c>
      <c r="G435" s="108" t="s">
        <v>2599</v>
      </c>
      <c r="H435" s="262"/>
      <c r="I435" s="263" t="s">
        <v>2597</v>
      </c>
      <c r="J435" s="263"/>
      <c r="K435" s="263"/>
      <c r="L435" s="264"/>
      <c r="M435" s="265"/>
      <c r="N435" s="265"/>
      <c r="O435" s="265"/>
      <c r="P435" s="265"/>
      <c r="Q435" s="266"/>
      <c r="R435" s="225"/>
      <c r="S435" s="225"/>
      <c r="T435" s="225"/>
      <c r="U435" s="225"/>
      <c r="V435" s="225"/>
      <c r="W435" s="225"/>
      <c r="X435" s="106" t="s">
        <v>2379</v>
      </c>
      <c r="Y435" s="267"/>
      <c r="Z435" s="267"/>
      <c r="AA435" s="268"/>
      <c r="AB435" s="106" t="n">
        <f aca="false">FALSE()</f>
        <v>0</v>
      </c>
      <c r="AC435" s="106"/>
      <c r="AD435" s="173"/>
      <c r="AE435" s="269"/>
      <c r="AF435" s="233"/>
      <c r="AG435" s="233"/>
      <c r="AH435" s="233"/>
      <c r="AI435" s="270"/>
      <c r="AJ435" s="270"/>
      <c r="AK435" s="271"/>
      <c r="AL435" s="271"/>
      <c r="AM435" s="271"/>
      <c r="AN435" s="271"/>
      <c r="AO435" s="271"/>
      <c r="AP435" s="271"/>
      <c r="AQ435" s="271"/>
      <c r="AR435" s="271"/>
      <c r="AS435" s="274" t="s">
        <v>2597</v>
      </c>
      <c r="AT435" s="139"/>
      <c r="AU435" s="139"/>
      <c r="AV435" s="139"/>
      <c r="AW435" s="139"/>
      <c r="AX435" s="139"/>
      <c r="AY435" s="139"/>
      <c r="AZ435" s="139"/>
      <c r="BA435" s="198"/>
      <c r="BB435" s="139"/>
      <c r="BC435" s="319" t="s">
        <v>2597</v>
      </c>
      <c r="BD435" s="318"/>
    </row>
    <row r="436" s="231" customFormat="true" ht="12.95" hidden="true" customHeight="true" outlineLevel="0" collapsed="false">
      <c r="A436" s="228"/>
      <c r="B436" s="315"/>
      <c r="C436" s="315"/>
      <c r="D436" s="316" t="s">
        <v>2600</v>
      </c>
      <c r="E436" s="134" t="s">
        <v>2601</v>
      </c>
      <c r="F436" s="134" t="s">
        <v>2602</v>
      </c>
      <c r="G436" s="108" t="s">
        <v>2603</v>
      </c>
      <c r="H436" s="262"/>
      <c r="I436" s="263" t="s">
        <v>2600</v>
      </c>
      <c r="J436" s="263"/>
      <c r="K436" s="263"/>
      <c r="L436" s="264"/>
      <c r="M436" s="265"/>
      <c r="N436" s="265"/>
      <c r="O436" s="265"/>
      <c r="P436" s="265"/>
      <c r="Q436" s="266"/>
      <c r="R436" s="225"/>
      <c r="S436" s="225"/>
      <c r="T436" s="225"/>
      <c r="U436" s="225"/>
      <c r="V436" s="225"/>
      <c r="W436" s="225"/>
      <c r="X436" s="106" t="s">
        <v>2379</v>
      </c>
      <c r="Y436" s="267"/>
      <c r="Z436" s="267"/>
      <c r="AA436" s="268"/>
      <c r="AB436" s="106" t="n">
        <f aca="false">FALSE()</f>
        <v>0</v>
      </c>
      <c r="AC436" s="106"/>
      <c r="AD436" s="173"/>
      <c r="AE436" s="269"/>
      <c r="AF436" s="233"/>
      <c r="AG436" s="233"/>
      <c r="AH436" s="233"/>
      <c r="AI436" s="270"/>
      <c r="AJ436" s="270"/>
      <c r="AK436" s="271"/>
      <c r="AL436" s="271"/>
      <c r="AM436" s="271"/>
      <c r="AN436" s="271"/>
      <c r="AO436" s="271"/>
      <c r="AP436" s="271"/>
      <c r="AQ436" s="271"/>
      <c r="AR436" s="271"/>
      <c r="AS436" s="274" t="s">
        <v>2600</v>
      </c>
      <c r="AT436" s="139"/>
      <c r="AU436" s="139"/>
      <c r="AV436" s="139"/>
      <c r="AW436" s="139"/>
      <c r="AX436" s="139"/>
      <c r="AY436" s="139"/>
      <c r="AZ436" s="139"/>
      <c r="BA436" s="198"/>
      <c r="BB436" s="139"/>
      <c r="BC436" s="319" t="s">
        <v>2600</v>
      </c>
      <c r="BD436" s="318"/>
    </row>
    <row r="437" s="231" customFormat="true" ht="12.95" hidden="true" customHeight="true" outlineLevel="0" collapsed="false">
      <c r="A437" s="228"/>
      <c r="B437" s="315"/>
      <c r="C437" s="315"/>
      <c r="D437" s="316" t="s">
        <v>2604</v>
      </c>
      <c r="E437" s="134" t="s">
        <v>2605</v>
      </c>
      <c r="F437" s="134" t="s">
        <v>2606</v>
      </c>
      <c r="G437" s="108" t="s">
        <v>2607</v>
      </c>
      <c r="H437" s="262"/>
      <c r="I437" s="263" t="s">
        <v>2604</v>
      </c>
      <c r="J437" s="263"/>
      <c r="K437" s="263"/>
      <c r="L437" s="264"/>
      <c r="M437" s="265"/>
      <c r="N437" s="265"/>
      <c r="O437" s="265"/>
      <c r="P437" s="265"/>
      <c r="Q437" s="266"/>
      <c r="R437" s="225"/>
      <c r="S437" s="225"/>
      <c r="T437" s="225"/>
      <c r="U437" s="225"/>
      <c r="V437" s="225"/>
      <c r="W437" s="225"/>
      <c r="X437" s="106" t="s">
        <v>2379</v>
      </c>
      <c r="Y437" s="267"/>
      <c r="Z437" s="267"/>
      <c r="AA437" s="268"/>
      <c r="AB437" s="106" t="n">
        <f aca="false">FALSE()</f>
        <v>0</v>
      </c>
      <c r="AC437" s="106"/>
      <c r="AD437" s="173"/>
      <c r="AE437" s="269"/>
      <c r="AF437" s="233"/>
      <c r="AG437" s="233"/>
      <c r="AH437" s="233"/>
      <c r="AI437" s="270"/>
      <c r="AJ437" s="270"/>
      <c r="AK437" s="271"/>
      <c r="AL437" s="271"/>
      <c r="AM437" s="271"/>
      <c r="AN437" s="271"/>
      <c r="AO437" s="271"/>
      <c r="AP437" s="271"/>
      <c r="AQ437" s="271"/>
      <c r="AR437" s="271"/>
      <c r="AS437" s="274" t="s">
        <v>2604</v>
      </c>
      <c r="AT437" s="139"/>
      <c r="AU437" s="139"/>
      <c r="AV437" s="139"/>
      <c r="AW437" s="139"/>
      <c r="AX437" s="139"/>
      <c r="AY437" s="139"/>
      <c r="AZ437" s="139"/>
      <c r="BA437" s="198"/>
      <c r="BB437" s="139"/>
      <c r="BC437" s="319" t="s">
        <v>2604</v>
      </c>
      <c r="BD437" s="318"/>
    </row>
    <row r="438" s="231" customFormat="true" ht="12.95" hidden="true" customHeight="true" outlineLevel="0" collapsed="false">
      <c r="A438" s="228"/>
      <c r="B438" s="315"/>
      <c r="C438" s="315"/>
      <c r="D438" s="316" t="s">
        <v>2608</v>
      </c>
      <c r="E438" s="134" t="s">
        <v>2609</v>
      </c>
      <c r="F438" s="134" t="s">
        <v>2610</v>
      </c>
      <c r="G438" s="108" t="s">
        <v>2611</v>
      </c>
      <c r="H438" s="262"/>
      <c r="I438" s="263" t="s">
        <v>2608</v>
      </c>
      <c r="J438" s="263"/>
      <c r="K438" s="263"/>
      <c r="L438" s="264"/>
      <c r="M438" s="265"/>
      <c r="N438" s="265"/>
      <c r="O438" s="265"/>
      <c r="P438" s="265"/>
      <c r="Q438" s="266"/>
      <c r="R438" s="225"/>
      <c r="S438" s="225"/>
      <c r="T438" s="225"/>
      <c r="U438" s="225"/>
      <c r="V438" s="225"/>
      <c r="W438" s="225"/>
      <c r="X438" s="106" t="s">
        <v>2379</v>
      </c>
      <c r="Y438" s="267"/>
      <c r="Z438" s="267"/>
      <c r="AA438" s="268"/>
      <c r="AB438" s="106" t="n">
        <f aca="false">FALSE()</f>
        <v>0</v>
      </c>
      <c r="AC438" s="106"/>
      <c r="AD438" s="173"/>
      <c r="AE438" s="269"/>
      <c r="AF438" s="233"/>
      <c r="AG438" s="233"/>
      <c r="AH438" s="233"/>
      <c r="AI438" s="270"/>
      <c r="AJ438" s="270"/>
      <c r="AK438" s="271"/>
      <c r="AL438" s="271"/>
      <c r="AM438" s="271"/>
      <c r="AN438" s="271"/>
      <c r="AO438" s="271"/>
      <c r="AP438" s="271"/>
      <c r="AQ438" s="271"/>
      <c r="AR438" s="271"/>
      <c r="AS438" s="274" t="s">
        <v>2608</v>
      </c>
      <c r="AT438" s="139"/>
      <c r="AU438" s="139"/>
      <c r="AV438" s="139"/>
      <c r="AW438" s="139"/>
      <c r="AX438" s="139"/>
      <c r="AY438" s="139"/>
      <c r="AZ438" s="139"/>
      <c r="BA438" s="198"/>
      <c r="BB438" s="139"/>
      <c r="BC438" s="319" t="s">
        <v>2608</v>
      </c>
      <c r="BD438" s="318"/>
    </row>
    <row r="439" s="231" customFormat="true" ht="12.95" hidden="true" customHeight="true" outlineLevel="0" collapsed="false">
      <c r="A439" s="228"/>
      <c r="B439" s="315"/>
      <c r="C439" s="315"/>
      <c r="D439" s="320" t="s">
        <v>2612</v>
      </c>
      <c r="E439" s="134" t="s">
        <v>2613</v>
      </c>
      <c r="F439" s="134" t="s">
        <v>2546</v>
      </c>
      <c r="G439" s="108" t="s">
        <v>2614</v>
      </c>
      <c r="H439" s="262"/>
      <c r="I439" s="263" t="s">
        <v>2612</v>
      </c>
      <c r="J439" s="263"/>
      <c r="K439" s="263"/>
      <c r="L439" s="264"/>
      <c r="M439" s="265"/>
      <c r="N439" s="265"/>
      <c r="O439" s="265"/>
      <c r="P439" s="265"/>
      <c r="Q439" s="266"/>
      <c r="R439" s="225"/>
      <c r="S439" s="225"/>
      <c r="T439" s="225"/>
      <c r="U439" s="225"/>
      <c r="V439" s="225"/>
      <c r="W439" s="225"/>
      <c r="X439" s="106" t="s">
        <v>2379</v>
      </c>
      <c r="Y439" s="267"/>
      <c r="Z439" s="267"/>
      <c r="AA439" s="268"/>
      <c r="AB439" s="106" t="n">
        <f aca="false">FALSE()</f>
        <v>0</v>
      </c>
      <c r="AC439" s="106"/>
      <c r="AD439" s="173"/>
      <c r="AE439" s="269"/>
      <c r="AF439" s="233"/>
      <c r="AG439" s="233"/>
      <c r="AH439" s="233"/>
      <c r="AI439" s="270"/>
      <c r="AJ439" s="270"/>
      <c r="AK439" s="271"/>
      <c r="AL439" s="271"/>
      <c r="AM439" s="271"/>
      <c r="AN439" s="271"/>
      <c r="AO439" s="271"/>
      <c r="AP439" s="271"/>
      <c r="AQ439" s="271"/>
      <c r="AR439" s="271"/>
      <c r="AS439" s="274" t="s">
        <v>2612</v>
      </c>
      <c r="AT439" s="139"/>
      <c r="AU439" s="139"/>
      <c r="AV439" s="139"/>
      <c r="AW439" s="139"/>
      <c r="AX439" s="139"/>
      <c r="AY439" s="139"/>
      <c r="AZ439" s="139"/>
      <c r="BA439" s="198"/>
      <c r="BB439" s="139"/>
      <c r="BC439" s="319" t="s">
        <v>2612</v>
      </c>
      <c r="BD439" s="318"/>
    </row>
    <row r="440" s="231" customFormat="true" ht="12.95" hidden="true" customHeight="true" outlineLevel="0" collapsed="false">
      <c r="A440" s="228"/>
      <c r="B440" s="315"/>
      <c r="C440" s="315"/>
      <c r="D440" s="320" t="s">
        <v>2615</v>
      </c>
      <c r="E440" s="134" t="s">
        <v>2616</v>
      </c>
      <c r="F440" s="134" t="s">
        <v>2549</v>
      </c>
      <c r="G440" s="108" t="s">
        <v>2617</v>
      </c>
      <c r="H440" s="262"/>
      <c r="I440" s="263" t="s">
        <v>2615</v>
      </c>
      <c r="J440" s="263"/>
      <c r="K440" s="263"/>
      <c r="L440" s="264"/>
      <c r="M440" s="265"/>
      <c r="N440" s="265"/>
      <c r="O440" s="265"/>
      <c r="P440" s="265"/>
      <c r="Q440" s="266"/>
      <c r="R440" s="225"/>
      <c r="S440" s="225"/>
      <c r="T440" s="225"/>
      <c r="U440" s="225"/>
      <c r="V440" s="225"/>
      <c r="W440" s="225"/>
      <c r="X440" s="106" t="s">
        <v>2379</v>
      </c>
      <c r="Y440" s="267"/>
      <c r="Z440" s="267"/>
      <c r="AA440" s="268"/>
      <c r="AB440" s="106" t="n">
        <f aca="false">FALSE()</f>
        <v>0</v>
      </c>
      <c r="AC440" s="106"/>
      <c r="AD440" s="173"/>
      <c r="AE440" s="269"/>
      <c r="AF440" s="233"/>
      <c r="AG440" s="233"/>
      <c r="AH440" s="233"/>
      <c r="AI440" s="270"/>
      <c r="AJ440" s="270"/>
      <c r="AK440" s="271"/>
      <c r="AL440" s="271"/>
      <c r="AM440" s="271"/>
      <c r="AN440" s="271"/>
      <c r="AO440" s="271"/>
      <c r="AP440" s="271"/>
      <c r="AQ440" s="271"/>
      <c r="AR440" s="271"/>
      <c r="AS440" s="274" t="s">
        <v>2615</v>
      </c>
      <c r="AT440" s="139"/>
      <c r="AU440" s="139"/>
      <c r="AV440" s="139"/>
      <c r="AW440" s="139"/>
      <c r="AX440" s="139"/>
      <c r="AY440" s="139"/>
      <c r="AZ440" s="139"/>
      <c r="BA440" s="198"/>
      <c r="BB440" s="139"/>
      <c r="BC440" s="319" t="s">
        <v>2615</v>
      </c>
      <c r="BD440" s="318"/>
    </row>
    <row r="441" s="231" customFormat="true" ht="12.95" hidden="true" customHeight="true" outlineLevel="0" collapsed="false">
      <c r="A441" s="228"/>
      <c r="B441" s="315"/>
      <c r="C441" s="315"/>
      <c r="D441" s="316" t="s">
        <v>2618</v>
      </c>
      <c r="E441" s="134" t="s">
        <v>2619</v>
      </c>
      <c r="F441" s="134" t="s">
        <v>2574</v>
      </c>
      <c r="G441" s="108" t="s">
        <v>2620</v>
      </c>
      <c r="H441" s="262"/>
      <c r="I441" s="263" t="s">
        <v>2618</v>
      </c>
      <c r="J441" s="263"/>
      <c r="K441" s="263"/>
      <c r="L441" s="264"/>
      <c r="M441" s="265"/>
      <c r="N441" s="265"/>
      <c r="O441" s="265"/>
      <c r="P441" s="265"/>
      <c r="Q441" s="266"/>
      <c r="R441" s="225"/>
      <c r="S441" s="225"/>
      <c r="T441" s="225"/>
      <c r="U441" s="225"/>
      <c r="V441" s="225"/>
      <c r="W441" s="225"/>
      <c r="X441" s="106" t="s">
        <v>2379</v>
      </c>
      <c r="Y441" s="267"/>
      <c r="Z441" s="267"/>
      <c r="AA441" s="268"/>
      <c r="AB441" s="106" t="n">
        <f aca="false">FALSE()</f>
        <v>0</v>
      </c>
      <c r="AC441" s="106"/>
      <c r="AD441" s="173"/>
      <c r="AE441" s="269"/>
      <c r="AF441" s="233"/>
      <c r="AG441" s="233"/>
      <c r="AH441" s="233"/>
      <c r="AI441" s="270"/>
      <c r="AJ441" s="270"/>
      <c r="AK441" s="271"/>
      <c r="AL441" s="271"/>
      <c r="AM441" s="271"/>
      <c r="AN441" s="271"/>
      <c r="AO441" s="271"/>
      <c r="AP441" s="271"/>
      <c r="AQ441" s="271"/>
      <c r="AR441" s="271"/>
      <c r="AS441" s="274" t="s">
        <v>2618</v>
      </c>
      <c r="AT441" s="139"/>
      <c r="AU441" s="139"/>
      <c r="AV441" s="139"/>
      <c r="AW441" s="139"/>
      <c r="AX441" s="139"/>
      <c r="AY441" s="139"/>
      <c r="AZ441" s="139"/>
      <c r="BA441" s="198"/>
      <c r="BB441" s="139"/>
      <c r="BC441" s="319" t="s">
        <v>2618</v>
      </c>
      <c r="BD441" s="318"/>
    </row>
    <row r="442" s="231" customFormat="true" ht="12.95" hidden="true" customHeight="true" outlineLevel="0" collapsed="false">
      <c r="A442" s="228"/>
      <c r="B442" s="315"/>
      <c r="C442" s="315"/>
      <c r="D442" s="316" t="s">
        <v>2621</v>
      </c>
      <c r="E442" s="134" t="s">
        <v>2622</v>
      </c>
      <c r="F442" s="134" t="s">
        <v>2623</v>
      </c>
      <c r="G442" s="108" t="s">
        <v>2624</v>
      </c>
      <c r="H442" s="262"/>
      <c r="I442" s="263" t="s">
        <v>2621</v>
      </c>
      <c r="J442" s="263"/>
      <c r="K442" s="263"/>
      <c r="L442" s="264"/>
      <c r="M442" s="265"/>
      <c r="N442" s="265"/>
      <c r="O442" s="265"/>
      <c r="P442" s="265"/>
      <c r="Q442" s="266"/>
      <c r="R442" s="225"/>
      <c r="S442" s="225"/>
      <c r="T442" s="225"/>
      <c r="U442" s="225"/>
      <c r="V442" s="225"/>
      <c r="W442" s="225"/>
      <c r="X442" s="106" t="s">
        <v>2379</v>
      </c>
      <c r="Y442" s="267"/>
      <c r="Z442" s="267"/>
      <c r="AA442" s="268"/>
      <c r="AB442" s="106" t="n">
        <f aca="false">FALSE()</f>
        <v>0</v>
      </c>
      <c r="AC442" s="106"/>
      <c r="AD442" s="173"/>
      <c r="AE442" s="269"/>
      <c r="AF442" s="233"/>
      <c r="AG442" s="233"/>
      <c r="AH442" s="233"/>
      <c r="AI442" s="270"/>
      <c r="AJ442" s="270"/>
      <c r="AK442" s="271"/>
      <c r="AL442" s="271"/>
      <c r="AM442" s="271"/>
      <c r="AN442" s="271"/>
      <c r="AO442" s="271"/>
      <c r="AP442" s="271"/>
      <c r="AQ442" s="271"/>
      <c r="AR442" s="271"/>
      <c r="AS442" s="274" t="s">
        <v>2621</v>
      </c>
      <c r="AT442" s="139"/>
      <c r="AU442" s="139"/>
      <c r="AV442" s="139"/>
      <c r="AW442" s="139"/>
      <c r="AX442" s="139"/>
      <c r="AY442" s="139"/>
      <c r="AZ442" s="139"/>
      <c r="BA442" s="198"/>
      <c r="BB442" s="139"/>
      <c r="BC442" s="319" t="s">
        <v>2621</v>
      </c>
      <c r="BD442" s="318"/>
    </row>
    <row r="443" s="231" customFormat="true" ht="12.95" hidden="true" customHeight="true" outlineLevel="0" collapsed="false">
      <c r="A443" s="228"/>
      <c r="B443" s="315"/>
      <c r="C443" s="315"/>
      <c r="D443" s="316" t="s">
        <v>2625</v>
      </c>
      <c r="E443" s="134" t="s">
        <v>2626</v>
      </c>
      <c r="F443" s="134" t="s">
        <v>2539</v>
      </c>
      <c r="G443" s="108" t="s">
        <v>2627</v>
      </c>
      <c r="H443" s="262"/>
      <c r="I443" s="263" t="s">
        <v>2625</v>
      </c>
      <c r="J443" s="263"/>
      <c r="K443" s="263"/>
      <c r="L443" s="264"/>
      <c r="M443" s="265"/>
      <c r="N443" s="265"/>
      <c r="O443" s="265"/>
      <c r="P443" s="265"/>
      <c r="Q443" s="266"/>
      <c r="R443" s="225"/>
      <c r="S443" s="225"/>
      <c r="T443" s="225"/>
      <c r="U443" s="225"/>
      <c r="V443" s="225"/>
      <c r="W443" s="225"/>
      <c r="X443" s="106" t="s">
        <v>2379</v>
      </c>
      <c r="Y443" s="267"/>
      <c r="Z443" s="267"/>
      <c r="AA443" s="268"/>
      <c r="AB443" s="106" t="n">
        <f aca="false">FALSE()</f>
        <v>0</v>
      </c>
      <c r="AC443" s="106"/>
      <c r="AD443" s="173"/>
      <c r="AE443" s="269"/>
      <c r="AF443" s="233"/>
      <c r="AG443" s="233"/>
      <c r="AH443" s="233"/>
      <c r="AI443" s="270"/>
      <c r="AJ443" s="270"/>
      <c r="AK443" s="271"/>
      <c r="AL443" s="271"/>
      <c r="AM443" s="271"/>
      <c r="AN443" s="271"/>
      <c r="AO443" s="271"/>
      <c r="AP443" s="271"/>
      <c r="AQ443" s="271"/>
      <c r="AR443" s="271"/>
      <c r="AS443" s="274" t="s">
        <v>2625</v>
      </c>
      <c r="AT443" s="139"/>
      <c r="AU443" s="139"/>
      <c r="AV443" s="139"/>
      <c r="AW443" s="139"/>
      <c r="AX443" s="139"/>
      <c r="AY443" s="139"/>
      <c r="AZ443" s="139"/>
      <c r="BA443" s="198"/>
      <c r="BB443" s="139"/>
      <c r="BC443" s="319" t="s">
        <v>2625</v>
      </c>
      <c r="BD443" s="318"/>
    </row>
    <row r="444" s="231" customFormat="true" ht="12.95" hidden="true" customHeight="true" outlineLevel="0" collapsed="false">
      <c r="A444" s="228"/>
      <c r="B444" s="315"/>
      <c r="C444" s="315"/>
      <c r="D444" s="316" t="s">
        <v>2628</v>
      </c>
      <c r="E444" s="134" t="s">
        <v>2629</v>
      </c>
      <c r="F444" s="134" t="s">
        <v>2630</v>
      </c>
      <c r="G444" s="108" t="s">
        <v>2631</v>
      </c>
      <c r="H444" s="262"/>
      <c r="I444" s="263" t="s">
        <v>2628</v>
      </c>
      <c r="J444" s="263"/>
      <c r="K444" s="263"/>
      <c r="L444" s="264"/>
      <c r="M444" s="265"/>
      <c r="N444" s="265"/>
      <c r="O444" s="265"/>
      <c r="P444" s="265"/>
      <c r="Q444" s="266"/>
      <c r="R444" s="225"/>
      <c r="S444" s="225"/>
      <c r="T444" s="225"/>
      <c r="U444" s="225"/>
      <c r="V444" s="225"/>
      <c r="W444" s="225"/>
      <c r="X444" s="106" t="s">
        <v>2379</v>
      </c>
      <c r="Y444" s="267"/>
      <c r="Z444" s="267"/>
      <c r="AA444" s="268"/>
      <c r="AB444" s="106" t="n">
        <f aca="false">FALSE()</f>
        <v>0</v>
      </c>
      <c r="AC444" s="106"/>
      <c r="AD444" s="173"/>
      <c r="AE444" s="269"/>
      <c r="AF444" s="233"/>
      <c r="AG444" s="233"/>
      <c r="AH444" s="233"/>
      <c r="AI444" s="270"/>
      <c r="AJ444" s="270"/>
      <c r="AK444" s="271"/>
      <c r="AL444" s="271"/>
      <c r="AM444" s="271"/>
      <c r="AN444" s="271"/>
      <c r="AO444" s="271"/>
      <c r="AP444" s="271"/>
      <c r="AQ444" s="271"/>
      <c r="AR444" s="271"/>
      <c r="AS444" s="274" t="s">
        <v>2628</v>
      </c>
      <c r="AT444" s="139"/>
      <c r="AU444" s="139"/>
      <c r="AV444" s="139"/>
      <c r="AW444" s="139"/>
      <c r="AX444" s="139"/>
      <c r="AY444" s="139"/>
      <c r="AZ444" s="139"/>
      <c r="BA444" s="198"/>
      <c r="BB444" s="139"/>
      <c r="BC444" s="319" t="s">
        <v>2628</v>
      </c>
      <c r="BD444" s="318"/>
    </row>
    <row r="445" s="231" customFormat="true" ht="12.95" hidden="true" customHeight="true" outlineLevel="0" collapsed="false">
      <c r="A445" s="228"/>
      <c r="B445" s="315"/>
      <c r="C445" s="315"/>
      <c r="D445" s="316" t="s">
        <v>2632</v>
      </c>
      <c r="E445" s="134" t="s">
        <v>2633</v>
      </c>
      <c r="F445" s="134" t="s">
        <v>2613</v>
      </c>
      <c r="G445" s="108" t="s">
        <v>2634</v>
      </c>
      <c r="H445" s="262"/>
      <c r="I445" s="263" t="s">
        <v>2632</v>
      </c>
      <c r="J445" s="263"/>
      <c r="K445" s="263"/>
      <c r="L445" s="264"/>
      <c r="M445" s="265"/>
      <c r="N445" s="265"/>
      <c r="O445" s="265"/>
      <c r="P445" s="265"/>
      <c r="Q445" s="266"/>
      <c r="R445" s="225"/>
      <c r="S445" s="225"/>
      <c r="T445" s="225"/>
      <c r="U445" s="225"/>
      <c r="V445" s="225"/>
      <c r="W445" s="225"/>
      <c r="X445" s="106" t="s">
        <v>2379</v>
      </c>
      <c r="Y445" s="267"/>
      <c r="Z445" s="267"/>
      <c r="AA445" s="268"/>
      <c r="AB445" s="106" t="n">
        <f aca="false">FALSE()</f>
        <v>0</v>
      </c>
      <c r="AC445" s="106"/>
      <c r="AD445" s="173"/>
      <c r="AE445" s="269"/>
      <c r="AF445" s="233"/>
      <c r="AG445" s="233"/>
      <c r="AH445" s="233"/>
      <c r="AI445" s="270"/>
      <c r="AJ445" s="270"/>
      <c r="AK445" s="271"/>
      <c r="AL445" s="271"/>
      <c r="AM445" s="271"/>
      <c r="AN445" s="271"/>
      <c r="AO445" s="271"/>
      <c r="AP445" s="271"/>
      <c r="AQ445" s="271"/>
      <c r="AR445" s="271"/>
      <c r="AS445" s="274" t="s">
        <v>2632</v>
      </c>
      <c r="AT445" s="139"/>
      <c r="AU445" s="139"/>
      <c r="AV445" s="139"/>
      <c r="AW445" s="139"/>
      <c r="AX445" s="139"/>
      <c r="AY445" s="139"/>
      <c r="AZ445" s="139"/>
      <c r="BA445" s="198"/>
      <c r="BB445" s="139"/>
      <c r="BC445" s="319" t="s">
        <v>2632</v>
      </c>
      <c r="BD445" s="318"/>
    </row>
    <row r="446" s="231" customFormat="true" ht="12.95" hidden="true" customHeight="true" outlineLevel="0" collapsed="false">
      <c r="A446" s="228"/>
      <c r="B446" s="315"/>
      <c r="C446" s="315"/>
      <c r="D446" s="316" t="s">
        <v>2635</v>
      </c>
      <c r="E446" s="134" t="s">
        <v>2636</v>
      </c>
      <c r="F446" s="134" t="s">
        <v>2577</v>
      </c>
      <c r="G446" s="108" t="s">
        <v>2637</v>
      </c>
      <c r="H446" s="262"/>
      <c r="I446" s="263" t="s">
        <v>2635</v>
      </c>
      <c r="J446" s="263"/>
      <c r="K446" s="263"/>
      <c r="L446" s="264"/>
      <c r="M446" s="265"/>
      <c r="N446" s="265"/>
      <c r="O446" s="265"/>
      <c r="P446" s="265"/>
      <c r="Q446" s="266"/>
      <c r="R446" s="225"/>
      <c r="S446" s="225"/>
      <c r="T446" s="225"/>
      <c r="U446" s="225"/>
      <c r="V446" s="225"/>
      <c r="W446" s="225"/>
      <c r="X446" s="106" t="s">
        <v>2379</v>
      </c>
      <c r="Y446" s="267"/>
      <c r="Z446" s="267"/>
      <c r="AA446" s="268"/>
      <c r="AB446" s="106" t="n">
        <f aca="false">FALSE()</f>
        <v>0</v>
      </c>
      <c r="AC446" s="106"/>
      <c r="AD446" s="173"/>
      <c r="AE446" s="269"/>
      <c r="AF446" s="233"/>
      <c r="AG446" s="233"/>
      <c r="AH446" s="233"/>
      <c r="AI446" s="270"/>
      <c r="AJ446" s="270"/>
      <c r="AK446" s="271"/>
      <c r="AL446" s="271"/>
      <c r="AM446" s="271"/>
      <c r="AN446" s="271"/>
      <c r="AO446" s="271"/>
      <c r="AP446" s="271"/>
      <c r="AQ446" s="271"/>
      <c r="AR446" s="271"/>
      <c r="AS446" s="274" t="s">
        <v>2635</v>
      </c>
      <c r="AT446" s="139"/>
      <c r="AU446" s="139"/>
      <c r="AV446" s="139"/>
      <c r="AW446" s="139"/>
      <c r="AX446" s="139"/>
      <c r="AY446" s="139"/>
      <c r="AZ446" s="139"/>
      <c r="BA446" s="198"/>
      <c r="BB446" s="139"/>
      <c r="BC446" s="319" t="s">
        <v>2635</v>
      </c>
      <c r="BD446" s="318"/>
    </row>
    <row r="447" s="231" customFormat="true" ht="12.95" hidden="true" customHeight="true" outlineLevel="0" collapsed="false">
      <c r="A447" s="228"/>
      <c r="B447" s="315"/>
      <c r="C447" s="315"/>
      <c r="D447" s="316" t="s">
        <v>2638</v>
      </c>
      <c r="E447" s="134" t="s">
        <v>2639</v>
      </c>
      <c r="F447" s="134" t="s">
        <v>2594</v>
      </c>
      <c r="G447" s="108" t="s">
        <v>2640</v>
      </c>
      <c r="H447" s="262"/>
      <c r="I447" s="263" t="s">
        <v>2638</v>
      </c>
      <c r="J447" s="263"/>
      <c r="K447" s="263"/>
      <c r="L447" s="264"/>
      <c r="M447" s="265"/>
      <c r="N447" s="265"/>
      <c r="O447" s="265"/>
      <c r="P447" s="265"/>
      <c r="Q447" s="266"/>
      <c r="R447" s="225"/>
      <c r="S447" s="225"/>
      <c r="T447" s="225"/>
      <c r="U447" s="225"/>
      <c r="V447" s="225"/>
      <c r="W447" s="225"/>
      <c r="X447" s="106" t="s">
        <v>2379</v>
      </c>
      <c r="Y447" s="267"/>
      <c r="Z447" s="267"/>
      <c r="AA447" s="268"/>
      <c r="AB447" s="106" t="n">
        <f aca="false">FALSE()</f>
        <v>0</v>
      </c>
      <c r="AC447" s="106"/>
      <c r="AD447" s="173"/>
      <c r="AE447" s="269"/>
      <c r="AF447" s="233"/>
      <c r="AG447" s="233"/>
      <c r="AH447" s="233"/>
      <c r="AI447" s="270"/>
      <c r="AJ447" s="270"/>
      <c r="AK447" s="271"/>
      <c r="AL447" s="271"/>
      <c r="AM447" s="271"/>
      <c r="AN447" s="271"/>
      <c r="AO447" s="271"/>
      <c r="AP447" s="271"/>
      <c r="AQ447" s="271"/>
      <c r="AR447" s="271"/>
      <c r="AS447" s="274" t="s">
        <v>2638</v>
      </c>
      <c r="AT447" s="139"/>
      <c r="AU447" s="139"/>
      <c r="AV447" s="139"/>
      <c r="AW447" s="139"/>
      <c r="AX447" s="139"/>
      <c r="AY447" s="139"/>
      <c r="AZ447" s="139"/>
      <c r="BA447" s="198"/>
      <c r="BB447" s="139"/>
      <c r="BC447" s="319" t="s">
        <v>2638</v>
      </c>
      <c r="BD447" s="318"/>
    </row>
    <row r="448" s="231" customFormat="true" ht="12.95" hidden="true" customHeight="true" outlineLevel="0" collapsed="false">
      <c r="A448" s="228"/>
      <c r="B448" s="315"/>
      <c r="C448" s="315"/>
      <c r="D448" s="316" t="s">
        <v>2641</v>
      </c>
      <c r="E448" s="134" t="s">
        <v>2642</v>
      </c>
      <c r="F448" s="134" t="s">
        <v>2581</v>
      </c>
      <c r="G448" s="108" t="s">
        <v>2643</v>
      </c>
      <c r="H448" s="262"/>
      <c r="I448" s="263" t="s">
        <v>2641</v>
      </c>
      <c r="J448" s="263"/>
      <c r="K448" s="263"/>
      <c r="L448" s="264"/>
      <c r="M448" s="265"/>
      <c r="N448" s="265"/>
      <c r="O448" s="265"/>
      <c r="P448" s="265"/>
      <c r="Q448" s="266"/>
      <c r="R448" s="225"/>
      <c r="S448" s="225"/>
      <c r="T448" s="225"/>
      <c r="U448" s="225"/>
      <c r="V448" s="225"/>
      <c r="W448" s="225"/>
      <c r="X448" s="106" t="s">
        <v>2379</v>
      </c>
      <c r="Y448" s="267"/>
      <c r="Z448" s="267"/>
      <c r="AA448" s="268"/>
      <c r="AB448" s="106" t="n">
        <f aca="false">FALSE()</f>
        <v>0</v>
      </c>
      <c r="AC448" s="106"/>
      <c r="AD448" s="173"/>
      <c r="AE448" s="269"/>
      <c r="AF448" s="233"/>
      <c r="AG448" s="233"/>
      <c r="AH448" s="233"/>
      <c r="AI448" s="270"/>
      <c r="AJ448" s="270"/>
      <c r="AK448" s="271"/>
      <c r="AL448" s="271"/>
      <c r="AM448" s="271"/>
      <c r="AN448" s="271"/>
      <c r="AO448" s="271"/>
      <c r="AP448" s="271"/>
      <c r="AQ448" s="271"/>
      <c r="AR448" s="271"/>
      <c r="AS448" s="274" t="s">
        <v>2641</v>
      </c>
      <c r="AT448" s="139"/>
      <c r="AU448" s="139"/>
      <c r="AV448" s="139"/>
      <c r="AW448" s="139"/>
      <c r="AX448" s="139"/>
      <c r="AY448" s="139"/>
      <c r="AZ448" s="139"/>
      <c r="BA448" s="198"/>
      <c r="BB448" s="139"/>
      <c r="BC448" s="319" t="s">
        <v>2641</v>
      </c>
      <c r="BD448" s="318"/>
    </row>
    <row r="449" s="231" customFormat="true" ht="12.95" hidden="true" customHeight="true" outlineLevel="0" collapsed="false">
      <c r="A449" s="228"/>
      <c r="B449" s="315"/>
      <c r="C449" s="315"/>
      <c r="D449" s="316" t="s">
        <v>2644</v>
      </c>
      <c r="E449" s="134" t="s">
        <v>2645</v>
      </c>
      <c r="F449" s="134" t="s">
        <v>2609</v>
      </c>
      <c r="G449" s="108" t="s">
        <v>2646</v>
      </c>
      <c r="H449" s="262"/>
      <c r="I449" s="263" t="s">
        <v>2644</v>
      </c>
      <c r="J449" s="263"/>
      <c r="K449" s="263"/>
      <c r="L449" s="264"/>
      <c r="M449" s="265"/>
      <c r="N449" s="265"/>
      <c r="O449" s="265"/>
      <c r="P449" s="265"/>
      <c r="Q449" s="266"/>
      <c r="R449" s="225"/>
      <c r="S449" s="225"/>
      <c r="T449" s="225"/>
      <c r="U449" s="225"/>
      <c r="V449" s="225"/>
      <c r="W449" s="225"/>
      <c r="X449" s="106" t="s">
        <v>2379</v>
      </c>
      <c r="Y449" s="267"/>
      <c r="Z449" s="267"/>
      <c r="AA449" s="268"/>
      <c r="AB449" s="106" t="n">
        <f aca="false">FALSE()</f>
        <v>0</v>
      </c>
      <c r="AC449" s="106"/>
      <c r="AD449" s="173"/>
      <c r="AE449" s="269"/>
      <c r="AF449" s="233"/>
      <c r="AG449" s="233"/>
      <c r="AH449" s="233"/>
      <c r="AI449" s="270"/>
      <c r="AJ449" s="270"/>
      <c r="AK449" s="271"/>
      <c r="AL449" s="271"/>
      <c r="AM449" s="271"/>
      <c r="AN449" s="271"/>
      <c r="AO449" s="271"/>
      <c r="AP449" s="271"/>
      <c r="AQ449" s="271"/>
      <c r="AR449" s="271"/>
      <c r="AS449" s="274" t="s">
        <v>2644</v>
      </c>
      <c r="AT449" s="139"/>
      <c r="AU449" s="139"/>
      <c r="AV449" s="139"/>
      <c r="AW449" s="139"/>
      <c r="AX449" s="139"/>
      <c r="AY449" s="139"/>
      <c r="AZ449" s="139"/>
      <c r="BA449" s="198"/>
      <c r="BB449" s="139"/>
      <c r="BC449" s="319" t="s">
        <v>2644</v>
      </c>
      <c r="BD449" s="318"/>
    </row>
    <row r="450" s="231" customFormat="true" ht="12.95" hidden="true" customHeight="true" outlineLevel="0" collapsed="false">
      <c r="A450" s="228"/>
      <c r="B450" s="315"/>
      <c r="C450" s="315"/>
      <c r="D450" s="316" t="s">
        <v>2647</v>
      </c>
      <c r="E450" s="134" t="s">
        <v>2648</v>
      </c>
      <c r="F450" s="134" t="s">
        <v>2649</v>
      </c>
      <c r="G450" s="108" t="s">
        <v>2650</v>
      </c>
      <c r="H450" s="262"/>
      <c r="I450" s="263" t="s">
        <v>2647</v>
      </c>
      <c r="J450" s="263"/>
      <c r="K450" s="263"/>
      <c r="L450" s="264"/>
      <c r="M450" s="265"/>
      <c r="N450" s="265"/>
      <c r="O450" s="265"/>
      <c r="P450" s="265"/>
      <c r="Q450" s="266"/>
      <c r="R450" s="225"/>
      <c r="S450" s="225"/>
      <c r="T450" s="225"/>
      <c r="U450" s="225"/>
      <c r="V450" s="225"/>
      <c r="W450" s="225"/>
      <c r="X450" s="106" t="s">
        <v>2379</v>
      </c>
      <c r="Y450" s="267"/>
      <c r="Z450" s="267"/>
      <c r="AA450" s="268"/>
      <c r="AB450" s="106" t="n">
        <f aca="false">FALSE()</f>
        <v>0</v>
      </c>
      <c r="AC450" s="106"/>
      <c r="AD450" s="173"/>
      <c r="AE450" s="269"/>
      <c r="AF450" s="233"/>
      <c r="AG450" s="233"/>
      <c r="AH450" s="233"/>
      <c r="AI450" s="270"/>
      <c r="AJ450" s="270"/>
      <c r="AK450" s="271"/>
      <c r="AL450" s="271"/>
      <c r="AM450" s="271"/>
      <c r="AN450" s="271"/>
      <c r="AO450" s="271"/>
      <c r="AP450" s="271"/>
      <c r="AQ450" s="271"/>
      <c r="AR450" s="271"/>
      <c r="AS450" s="274" t="s">
        <v>2647</v>
      </c>
      <c r="AT450" s="139"/>
      <c r="AU450" s="139"/>
      <c r="AV450" s="139"/>
      <c r="AW450" s="139"/>
      <c r="AX450" s="139"/>
      <c r="AY450" s="139"/>
      <c r="AZ450" s="139"/>
      <c r="BA450" s="198"/>
      <c r="BB450" s="139"/>
      <c r="BC450" s="319" t="s">
        <v>2647</v>
      </c>
      <c r="BD450" s="318"/>
    </row>
    <row r="451" s="231" customFormat="true" ht="12.95" hidden="true" customHeight="true" outlineLevel="0" collapsed="false">
      <c r="A451" s="228"/>
      <c r="B451" s="315"/>
      <c r="C451" s="315"/>
      <c r="D451" s="320" t="s">
        <v>2651</v>
      </c>
      <c r="E451" s="134" t="s">
        <v>2652</v>
      </c>
      <c r="F451" s="134" t="s">
        <v>2653</v>
      </c>
      <c r="G451" s="108" t="s">
        <v>2654</v>
      </c>
      <c r="H451" s="262"/>
      <c r="I451" s="263" t="s">
        <v>2651</v>
      </c>
      <c r="J451" s="263"/>
      <c r="K451" s="263"/>
      <c r="L451" s="264"/>
      <c r="M451" s="265"/>
      <c r="N451" s="265"/>
      <c r="O451" s="265"/>
      <c r="P451" s="265"/>
      <c r="Q451" s="266"/>
      <c r="R451" s="225"/>
      <c r="S451" s="225"/>
      <c r="T451" s="225"/>
      <c r="U451" s="225"/>
      <c r="V451" s="225"/>
      <c r="W451" s="225"/>
      <c r="X451" s="106" t="s">
        <v>2379</v>
      </c>
      <c r="Y451" s="267"/>
      <c r="Z451" s="267"/>
      <c r="AA451" s="268"/>
      <c r="AB451" s="106" t="n">
        <f aca="false">FALSE()</f>
        <v>0</v>
      </c>
      <c r="AC451" s="106"/>
      <c r="AD451" s="173"/>
      <c r="AE451" s="269"/>
      <c r="AF451" s="233"/>
      <c r="AG451" s="233"/>
      <c r="AH451" s="233"/>
      <c r="AI451" s="270"/>
      <c r="AJ451" s="270"/>
      <c r="AK451" s="271"/>
      <c r="AL451" s="271"/>
      <c r="AM451" s="271"/>
      <c r="AN451" s="271"/>
      <c r="AO451" s="271"/>
      <c r="AP451" s="271"/>
      <c r="AQ451" s="271"/>
      <c r="AR451" s="271"/>
      <c r="AS451" s="274" t="s">
        <v>2651</v>
      </c>
      <c r="AT451" s="139"/>
      <c r="AU451" s="139"/>
      <c r="AV451" s="139"/>
      <c r="AW451" s="139"/>
      <c r="AX451" s="139"/>
      <c r="AY451" s="139"/>
      <c r="AZ451" s="139"/>
      <c r="BA451" s="198"/>
      <c r="BB451" s="139"/>
      <c r="BC451" s="319" t="s">
        <v>2651</v>
      </c>
      <c r="BD451" s="318"/>
    </row>
    <row r="452" s="231" customFormat="true" ht="12.95" hidden="true" customHeight="true" outlineLevel="0" collapsed="false">
      <c r="A452" s="228"/>
      <c r="B452" s="315"/>
      <c r="C452" s="315"/>
      <c r="D452" s="320" t="s">
        <v>2655</v>
      </c>
      <c r="E452" s="134" t="s">
        <v>2656</v>
      </c>
      <c r="F452" s="134" t="s">
        <v>2657</v>
      </c>
      <c r="G452" s="108" t="s">
        <v>2658</v>
      </c>
      <c r="H452" s="262"/>
      <c r="I452" s="263" t="s">
        <v>2655</v>
      </c>
      <c r="J452" s="263"/>
      <c r="K452" s="263"/>
      <c r="L452" s="264"/>
      <c r="M452" s="265"/>
      <c r="N452" s="265"/>
      <c r="O452" s="265"/>
      <c r="P452" s="265"/>
      <c r="Q452" s="266"/>
      <c r="R452" s="225"/>
      <c r="S452" s="225"/>
      <c r="T452" s="225"/>
      <c r="U452" s="225"/>
      <c r="V452" s="225"/>
      <c r="W452" s="225"/>
      <c r="X452" s="106" t="s">
        <v>2379</v>
      </c>
      <c r="Y452" s="267"/>
      <c r="Z452" s="267"/>
      <c r="AA452" s="268"/>
      <c r="AB452" s="106" t="n">
        <f aca="false">FALSE()</f>
        <v>0</v>
      </c>
      <c r="AC452" s="106"/>
      <c r="AD452" s="173"/>
      <c r="AE452" s="269"/>
      <c r="AF452" s="233"/>
      <c r="AG452" s="233"/>
      <c r="AH452" s="233"/>
      <c r="AI452" s="270"/>
      <c r="AJ452" s="270"/>
      <c r="AK452" s="271"/>
      <c r="AL452" s="271"/>
      <c r="AM452" s="271"/>
      <c r="AN452" s="271"/>
      <c r="AO452" s="271"/>
      <c r="AP452" s="271"/>
      <c r="AQ452" s="271"/>
      <c r="AR452" s="271"/>
      <c r="AS452" s="274" t="s">
        <v>2655</v>
      </c>
      <c r="AT452" s="139"/>
      <c r="AU452" s="139"/>
      <c r="AV452" s="139"/>
      <c r="AW452" s="139"/>
      <c r="AX452" s="139"/>
      <c r="AY452" s="139"/>
      <c r="AZ452" s="139"/>
      <c r="BA452" s="198"/>
      <c r="BB452" s="139"/>
      <c r="BC452" s="319" t="s">
        <v>2655</v>
      </c>
      <c r="BD452" s="318"/>
    </row>
    <row r="453" s="231" customFormat="true" ht="12.75" hidden="true" customHeight="true" outlineLevel="0" collapsed="false">
      <c r="A453" s="228"/>
      <c r="B453" s="315"/>
      <c r="C453" s="315"/>
      <c r="D453" s="316" t="s">
        <v>2659</v>
      </c>
      <c r="E453" s="134" t="s">
        <v>2660</v>
      </c>
      <c r="F453" s="134" t="s">
        <v>2661</v>
      </c>
      <c r="G453" s="108" t="s">
        <v>2662</v>
      </c>
      <c r="H453" s="262"/>
      <c r="I453" s="263" t="s">
        <v>2659</v>
      </c>
      <c r="J453" s="263"/>
      <c r="K453" s="263"/>
      <c r="L453" s="264"/>
      <c r="M453" s="265"/>
      <c r="N453" s="265"/>
      <c r="O453" s="265"/>
      <c r="P453" s="265"/>
      <c r="Q453" s="266"/>
      <c r="R453" s="225"/>
      <c r="S453" s="225"/>
      <c r="T453" s="225"/>
      <c r="U453" s="225"/>
      <c r="V453" s="225"/>
      <c r="W453" s="225"/>
      <c r="X453" s="106" t="s">
        <v>2379</v>
      </c>
      <c r="Y453" s="267"/>
      <c r="Z453" s="267"/>
      <c r="AA453" s="268"/>
      <c r="AB453" s="106" t="n">
        <f aca="false">FALSE()</f>
        <v>0</v>
      </c>
      <c r="AC453" s="106"/>
      <c r="AD453" s="173"/>
      <c r="AE453" s="269"/>
      <c r="AF453" s="233"/>
      <c r="AG453" s="233"/>
      <c r="AH453" s="233"/>
      <c r="AI453" s="270"/>
      <c r="AJ453" s="270"/>
      <c r="AK453" s="271"/>
      <c r="AL453" s="271"/>
      <c r="AM453" s="271"/>
      <c r="AN453" s="271"/>
      <c r="AO453" s="271"/>
      <c r="AP453" s="271"/>
      <c r="AQ453" s="271"/>
      <c r="AR453" s="271"/>
      <c r="AS453" s="274" t="s">
        <v>2659</v>
      </c>
      <c r="AT453" s="139"/>
      <c r="AU453" s="139"/>
      <c r="AV453" s="139"/>
      <c r="AW453" s="139"/>
      <c r="AX453" s="139"/>
      <c r="AY453" s="139"/>
      <c r="AZ453" s="139"/>
      <c r="BA453" s="198"/>
      <c r="BB453" s="139"/>
      <c r="BC453" s="319" t="s">
        <v>2659</v>
      </c>
      <c r="BD453" s="318"/>
    </row>
    <row r="454" s="231" customFormat="true" ht="12.95" hidden="true" customHeight="true" outlineLevel="0" collapsed="false">
      <c r="A454" s="228"/>
      <c r="B454" s="315"/>
      <c r="C454" s="315"/>
      <c r="D454" s="316" t="s">
        <v>2663</v>
      </c>
      <c r="E454" s="134" t="s">
        <v>2664</v>
      </c>
      <c r="F454" s="134" t="s">
        <v>2665</v>
      </c>
      <c r="G454" s="108" t="s">
        <v>2666</v>
      </c>
      <c r="H454" s="262"/>
      <c r="I454" s="263" t="s">
        <v>2663</v>
      </c>
      <c r="J454" s="263"/>
      <c r="K454" s="263"/>
      <c r="L454" s="264"/>
      <c r="M454" s="265"/>
      <c r="N454" s="265"/>
      <c r="O454" s="265"/>
      <c r="P454" s="265"/>
      <c r="Q454" s="266"/>
      <c r="R454" s="225"/>
      <c r="S454" s="225"/>
      <c r="T454" s="225"/>
      <c r="U454" s="225"/>
      <c r="V454" s="225"/>
      <c r="W454" s="225"/>
      <c r="X454" s="106" t="s">
        <v>2379</v>
      </c>
      <c r="Y454" s="267"/>
      <c r="Z454" s="267"/>
      <c r="AA454" s="268"/>
      <c r="AB454" s="106" t="n">
        <f aca="false">FALSE()</f>
        <v>0</v>
      </c>
      <c r="AC454" s="106"/>
      <c r="AD454" s="173"/>
      <c r="AE454" s="269"/>
      <c r="AF454" s="233"/>
      <c r="AG454" s="233"/>
      <c r="AH454" s="233"/>
      <c r="AI454" s="270"/>
      <c r="AJ454" s="270"/>
      <c r="AK454" s="271"/>
      <c r="AL454" s="271"/>
      <c r="AM454" s="271"/>
      <c r="AN454" s="271"/>
      <c r="AO454" s="271"/>
      <c r="AP454" s="271"/>
      <c r="AQ454" s="271"/>
      <c r="AR454" s="271"/>
      <c r="AS454" s="274" t="s">
        <v>2663</v>
      </c>
      <c r="AT454" s="139"/>
      <c r="AU454" s="139"/>
      <c r="AV454" s="139"/>
      <c r="AW454" s="139"/>
      <c r="AX454" s="139"/>
      <c r="AY454" s="139"/>
      <c r="AZ454" s="139"/>
      <c r="BA454" s="198"/>
      <c r="BB454" s="139"/>
      <c r="BC454" s="319" t="s">
        <v>2663</v>
      </c>
      <c r="BD454" s="318"/>
    </row>
    <row r="455" s="231" customFormat="true" ht="12.95" hidden="true" customHeight="true" outlineLevel="0" collapsed="false">
      <c r="A455" s="228"/>
      <c r="B455" s="315"/>
      <c r="C455" s="315"/>
      <c r="D455" s="316" t="s">
        <v>2667</v>
      </c>
      <c r="E455" s="134" t="s">
        <v>2668</v>
      </c>
      <c r="F455" s="134" t="s">
        <v>2669</v>
      </c>
      <c r="G455" s="108" t="s">
        <v>2670</v>
      </c>
      <c r="H455" s="262"/>
      <c r="I455" s="263" t="s">
        <v>2667</v>
      </c>
      <c r="J455" s="263"/>
      <c r="K455" s="263"/>
      <c r="L455" s="264"/>
      <c r="M455" s="265"/>
      <c r="N455" s="265"/>
      <c r="O455" s="265"/>
      <c r="P455" s="265"/>
      <c r="Q455" s="266"/>
      <c r="R455" s="225"/>
      <c r="S455" s="225"/>
      <c r="T455" s="225"/>
      <c r="U455" s="225"/>
      <c r="V455" s="225"/>
      <c r="W455" s="225"/>
      <c r="X455" s="106" t="s">
        <v>2379</v>
      </c>
      <c r="Y455" s="267"/>
      <c r="Z455" s="267"/>
      <c r="AA455" s="268"/>
      <c r="AB455" s="106" t="n">
        <f aca="false">FALSE()</f>
        <v>0</v>
      </c>
      <c r="AC455" s="106"/>
      <c r="AD455" s="173"/>
      <c r="AE455" s="269"/>
      <c r="AF455" s="233"/>
      <c r="AG455" s="233"/>
      <c r="AH455" s="233"/>
      <c r="AI455" s="270"/>
      <c r="AJ455" s="270"/>
      <c r="AK455" s="271"/>
      <c r="AL455" s="271"/>
      <c r="AM455" s="271"/>
      <c r="AN455" s="271"/>
      <c r="AO455" s="271"/>
      <c r="AP455" s="271"/>
      <c r="AQ455" s="271"/>
      <c r="AR455" s="271"/>
      <c r="AS455" s="274" t="s">
        <v>2667</v>
      </c>
      <c r="AT455" s="139"/>
      <c r="AU455" s="139"/>
      <c r="AV455" s="139"/>
      <c r="AW455" s="139"/>
      <c r="AX455" s="139"/>
      <c r="AY455" s="139"/>
      <c r="AZ455" s="139"/>
      <c r="BA455" s="198"/>
      <c r="BB455" s="139"/>
      <c r="BC455" s="319" t="s">
        <v>2667</v>
      </c>
      <c r="BD455" s="318"/>
    </row>
    <row r="456" s="231" customFormat="true" ht="12.95" hidden="true" customHeight="true" outlineLevel="0" collapsed="false">
      <c r="A456" s="228"/>
      <c r="B456" s="315"/>
      <c r="C456" s="315"/>
      <c r="D456" s="316" t="s">
        <v>2671</v>
      </c>
      <c r="E456" s="134" t="s">
        <v>2672</v>
      </c>
      <c r="F456" s="134" t="s">
        <v>2673</v>
      </c>
      <c r="G456" s="108" t="s">
        <v>2674</v>
      </c>
      <c r="H456" s="262"/>
      <c r="I456" s="263" t="s">
        <v>2671</v>
      </c>
      <c r="J456" s="263"/>
      <c r="K456" s="263"/>
      <c r="L456" s="264"/>
      <c r="M456" s="265"/>
      <c r="N456" s="265"/>
      <c r="O456" s="265"/>
      <c r="P456" s="265"/>
      <c r="Q456" s="266"/>
      <c r="R456" s="225"/>
      <c r="S456" s="225"/>
      <c r="T456" s="225"/>
      <c r="U456" s="225"/>
      <c r="V456" s="225"/>
      <c r="W456" s="225"/>
      <c r="X456" s="106" t="s">
        <v>2379</v>
      </c>
      <c r="Y456" s="267"/>
      <c r="Z456" s="267"/>
      <c r="AA456" s="268"/>
      <c r="AB456" s="106" t="n">
        <f aca="false">FALSE()</f>
        <v>0</v>
      </c>
      <c r="AC456" s="106"/>
      <c r="AD456" s="173"/>
      <c r="AE456" s="269"/>
      <c r="AF456" s="233"/>
      <c r="AG456" s="233"/>
      <c r="AH456" s="233"/>
      <c r="AI456" s="270"/>
      <c r="AJ456" s="270"/>
      <c r="AK456" s="271"/>
      <c r="AL456" s="271"/>
      <c r="AM456" s="271"/>
      <c r="AN456" s="271"/>
      <c r="AO456" s="271"/>
      <c r="AP456" s="271"/>
      <c r="AQ456" s="271"/>
      <c r="AR456" s="271"/>
      <c r="AS456" s="274" t="s">
        <v>2671</v>
      </c>
      <c r="AT456" s="139"/>
      <c r="AU456" s="139"/>
      <c r="AV456" s="139"/>
      <c r="AW456" s="139"/>
      <c r="AX456" s="139"/>
      <c r="AY456" s="139"/>
      <c r="AZ456" s="139"/>
      <c r="BA456" s="198"/>
      <c r="BB456" s="139"/>
      <c r="BC456" s="319" t="s">
        <v>2671</v>
      </c>
      <c r="BD456" s="318"/>
    </row>
    <row r="457" s="231" customFormat="true" ht="12.95" hidden="true" customHeight="true" outlineLevel="0" collapsed="false">
      <c r="A457" s="228"/>
      <c r="B457" s="315"/>
      <c r="C457" s="315"/>
      <c r="D457" s="316" t="s">
        <v>2675</v>
      </c>
      <c r="E457" s="134" t="s">
        <v>2676</v>
      </c>
      <c r="F457" s="134" t="s">
        <v>2591</v>
      </c>
      <c r="G457" s="108" t="s">
        <v>2677</v>
      </c>
      <c r="H457" s="262"/>
      <c r="I457" s="263" t="s">
        <v>2675</v>
      </c>
      <c r="J457" s="263"/>
      <c r="K457" s="263"/>
      <c r="L457" s="264"/>
      <c r="M457" s="265"/>
      <c r="N457" s="265"/>
      <c r="O457" s="265"/>
      <c r="P457" s="265"/>
      <c r="Q457" s="266"/>
      <c r="R457" s="225"/>
      <c r="S457" s="225"/>
      <c r="T457" s="225"/>
      <c r="U457" s="225"/>
      <c r="V457" s="225"/>
      <c r="W457" s="225"/>
      <c r="X457" s="106" t="s">
        <v>2379</v>
      </c>
      <c r="Y457" s="267"/>
      <c r="Z457" s="267"/>
      <c r="AA457" s="268"/>
      <c r="AB457" s="106" t="n">
        <f aca="false">FALSE()</f>
        <v>0</v>
      </c>
      <c r="AC457" s="106"/>
      <c r="AD457" s="173"/>
      <c r="AE457" s="269"/>
      <c r="AF457" s="233"/>
      <c r="AG457" s="233"/>
      <c r="AH457" s="233"/>
      <c r="AI457" s="270"/>
      <c r="AJ457" s="270"/>
      <c r="AK457" s="271"/>
      <c r="AL457" s="271"/>
      <c r="AM457" s="271"/>
      <c r="AN457" s="271"/>
      <c r="AO457" s="271"/>
      <c r="AP457" s="271"/>
      <c r="AQ457" s="271"/>
      <c r="AR457" s="271"/>
      <c r="AS457" s="274" t="s">
        <v>2675</v>
      </c>
      <c r="AT457" s="139"/>
      <c r="AU457" s="139"/>
      <c r="AV457" s="139"/>
      <c r="AW457" s="139"/>
      <c r="AX457" s="139"/>
      <c r="AY457" s="139"/>
      <c r="AZ457" s="139"/>
      <c r="BA457" s="198"/>
      <c r="BB457" s="139"/>
      <c r="BC457" s="319" t="s">
        <v>2675</v>
      </c>
      <c r="BD457" s="318"/>
    </row>
    <row r="458" s="231" customFormat="true" ht="12.95" hidden="true" customHeight="true" outlineLevel="0" collapsed="false">
      <c r="A458" s="228"/>
      <c r="B458" s="315"/>
      <c r="C458" s="315"/>
      <c r="D458" s="316" t="s">
        <v>2678</v>
      </c>
      <c r="E458" s="134" t="s">
        <v>2679</v>
      </c>
      <c r="F458" s="134" t="s">
        <v>2680</v>
      </c>
      <c r="G458" s="108" t="s">
        <v>2681</v>
      </c>
      <c r="H458" s="262"/>
      <c r="I458" s="263" t="s">
        <v>2678</v>
      </c>
      <c r="J458" s="263"/>
      <c r="K458" s="263"/>
      <c r="L458" s="264"/>
      <c r="M458" s="265"/>
      <c r="N458" s="265"/>
      <c r="O458" s="265"/>
      <c r="P458" s="265"/>
      <c r="Q458" s="266"/>
      <c r="R458" s="225"/>
      <c r="S458" s="225"/>
      <c r="T458" s="225"/>
      <c r="U458" s="225"/>
      <c r="V458" s="225"/>
      <c r="W458" s="225"/>
      <c r="X458" s="106" t="s">
        <v>2379</v>
      </c>
      <c r="Y458" s="267"/>
      <c r="Z458" s="267"/>
      <c r="AA458" s="268"/>
      <c r="AB458" s="106" t="n">
        <f aca="false">FALSE()</f>
        <v>0</v>
      </c>
      <c r="AC458" s="106"/>
      <c r="AD458" s="173"/>
      <c r="AE458" s="269"/>
      <c r="AF458" s="233"/>
      <c r="AG458" s="233"/>
      <c r="AH458" s="233"/>
      <c r="AI458" s="270"/>
      <c r="AJ458" s="270"/>
      <c r="AK458" s="271"/>
      <c r="AL458" s="271"/>
      <c r="AM458" s="271"/>
      <c r="AN458" s="271"/>
      <c r="AO458" s="271"/>
      <c r="AP458" s="271"/>
      <c r="AQ458" s="271"/>
      <c r="AR458" s="271"/>
      <c r="AS458" s="274" t="s">
        <v>2678</v>
      </c>
      <c r="AT458" s="139"/>
      <c r="AU458" s="139"/>
      <c r="AV458" s="139"/>
      <c r="AW458" s="139"/>
      <c r="AX458" s="139"/>
      <c r="AY458" s="139"/>
      <c r="AZ458" s="139"/>
      <c r="BA458" s="198"/>
      <c r="BB458" s="139"/>
      <c r="BC458" s="319" t="s">
        <v>2678</v>
      </c>
      <c r="BD458" s="318"/>
    </row>
    <row r="459" s="231" customFormat="true" ht="12.95" hidden="true" customHeight="true" outlineLevel="0" collapsed="false">
      <c r="A459" s="228"/>
      <c r="B459" s="315"/>
      <c r="C459" s="315"/>
      <c r="D459" s="316" t="s">
        <v>2682</v>
      </c>
      <c r="E459" s="134" t="s">
        <v>2683</v>
      </c>
      <c r="F459" s="134" t="s">
        <v>2684</v>
      </c>
      <c r="G459" s="108" t="s">
        <v>2685</v>
      </c>
      <c r="H459" s="262"/>
      <c r="I459" s="263" t="s">
        <v>2682</v>
      </c>
      <c r="J459" s="263"/>
      <c r="K459" s="263"/>
      <c r="L459" s="264"/>
      <c r="M459" s="265"/>
      <c r="N459" s="265"/>
      <c r="O459" s="265"/>
      <c r="P459" s="265"/>
      <c r="Q459" s="266"/>
      <c r="R459" s="225"/>
      <c r="S459" s="225"/>
      <c r="T459" s="225"/>
      <c r="U459" s="225"/>
      <c r="V459" s="225"/>
      <c r="W459" s="225"/>
      <c r="X459" s="106" t="s">
        <v>2379</v>
      </c>
      <c r="Y459" s="267"/>
      <c r="Z459" s="267"/>
      <c r="AA459" s="268"/>
      <c r="AB459" s="106" t="n">
        <f aca="false">FALSE()</f>
        <v>0</v>
      </c>
      <c r="AC459" s="106"/>
      <c r="AD459" s="173"/>
      <c r="AE459" s="269"/>
      <c r="AF459" s="233"/>
      <c r="AG459" s="233"/>
      <c r="AH459" s="233"/>
      <c r="AI459" s="270"/>
      <c r="AJ459" s="270"/>
      <c r="AK459" s="271"/>
      <c r="AL459" s="271"/>
      <c r="AM459" s="271"/>
      <c r="AN459" s="271"/>
      <c r="AO459" s="271"/>
      <c r="AP459" s="271"/>
      <c r="AQ459" s="271"/>
      <c r="AR459" s="271"/>
      <c r="AS459" s="274" t="s">
        <v>2682</v>
      </c>
      <c r="AT459" s="139"/>
      <c r="AU459" s="139"/>
      <c r="AV459" s="139"/>
      <c r="AW459" s="139"/>
      <c r="AX459" s="139"/>
      <c r="AY459" s="139"/>
      <c r="AZ459" s="139"/>
      <c r="BA459" s="198"/>
      <c r="BB459" s="139"/>
      <c r="BC459" s="319" t="s">
        <v>2682</v>
      </c>
      <c r="BD459" s="318"/>
    </row>
    <row r="460" s="231" customFormat="true" ht="12.95" hidden="true" customHeight="true" outlineLevel="0" collapsed="false">
      <c r="A460" s="228"/>
      <c r="B460" s="315"/>
      <c r="C460" s="315"/>
      <c r="D460" s="316" t="s">
        <v>2686</v>
      </c>
      <c r="E460" s="134" t="s">
        <v>2687</v>
      </c>
      <c r="F460" s="134" t="s">
        <v>2652</v>
      </c>
      <c r="G460" s="108" t="s">
        <v>2688</v>
      </c>
      <c r="H460" s="262"/>
      <c r="I460" s="263" t="s">
        <v>2686</v>
      </c>
      <c r="J460" s="263"/>
      <c r="K460" s="263"/>
      <c r="L460" s="264"/>
      <c r="M460" s="265"/>
      <c r="N460" s="265"/>
      <c r="O460" s="265"/>
      <c r="P460" s="265"/>
      <c r="Q460" s="266"/>
      <c r="R460" s="225"/>
      <c r="S460" s="225"/>
      <c r="T460" s="225"/>
      <c r="U460" s="225"/>
      <c r="V460" s="225"/>
      <c r="W460" s="225"/>
      <c r="X460" s="106" t="s">
        <v>2379</v>
      </c>
      <c r="Y460" s="267"/>
      <c r="Z460" s="267"/>
      <c r="AA460" s="268"/>
      <c r="AB460" s="106" t="n">
        <f aca="false">FALSE()</f>
        <v>0</v>
      </c>
      <c r="AC460" s="106"/>
      <c r="AD460" s="173"/>
      <c r="AE460" s="269"/>
      <c r="AF460" s="233"/>
      <c r="AG460" s="233"/>
      <c r="AH460" s="233"/>
      <c r="AI460" s="270"/>
      <c r="AJ460" s="270"/>
      <c r="AK460" s="271"/>
      <c r="AL460" s="271"/>
      <c r="AM460" s="271"/>
      <c r="AN460" s="271"/>
      <c r="AO460" s="271"/>
      <c r="AP460" s="271"/>
      <c r="AQ460" s="271"/>
      <c r="AR460" s="271"/>
      <c r="AS460" s="274" t="s">
        <v>2686</v>
      </c>
      <c r="AT460" s="139"/>
      <c r="AU460" s="139"/>
      <c r="AV460" s="139"/>
      <c r="AW460" s="139"/>
      <c r="AX460" s="139"/>
      <c r="AY460" s="139"/>
      <c r="AZ460" s="139"/>
      <c r="BA460" s="198"/>
      <c r="BB460" s="139"/>
      <c r="BC460" s="319" t="s">
        <v>2686</v>
      </c>
      <c r="BD460" s="318"/>
    </row>
    <row r="461" s="231" customFormat="true" ht="12.95" hidden="true" customHeight="true" outlineLevel="0" collapsed="false">
      <c r="A461" s="228"/>
      <c r="B461" s="315"/>
      <c r="C461" s="315"/>
      <c r="D461" s="316" t="s">
        <v>2689</v>
      </c>
      <c r="E461" s="134" t="s">
        <v>2690</v>
      </c>
      <c r="F461" s="134" t="s">
        <v>2656</v>
      </c>
      <c r="G461" s="108" t="s">
        <v>2691</v>
      </c>
      <c r="H461" s="262"/>
      <c r="I461" s="263" t="s">
        <v>2689</v>
      </c>
      <c r="J461" s="263"/>
      <c r="K461" s="263"/>
      <c r="L461" s="264"/>
      <c r="M461" s="265"/>
      <c r="N461" s="265"/>
      <c r="O461" s="265"/>
      <c r="P461" s="265"/>
      <c r="Q461" s="266"/>
      <c r="R461" s="225"/>
      <c r="S461" s="225"/>
      <c r="T461" s="225"/>
      <c r="U461" s="225"/>
      <c r="V461" s="225"/>
      <c r="W461" s="225"/>
      <c r="X461" s="106" t="s">
        <v>2379</v>
      </c>
      <c r="Y461" s="267"/>
      <c r="Z461" s="267"/>
      <c r="AA461" s="268"/>
      <c r="AB461" s="106" t="n">
        <f aca="false">FALSE()</f>
        <v>0</v>
      </c>
      <c r="AC461" s="106"/>
      <c r="AD461" s="173"/>
      <c r="AE461" s="269"/>
      <c r="AF461" s="233"/>
      <c r="AG461" s="233"/>
      <c r="AH461" s="233"/>
      <c r="AI461" s="270"/>
      <c r="AJ461" s="270"/>
      <c r="AK461" s="271"/>
      <c r="AL461" s="271"/>
      <c r="AM461" s="271"/>
      <c r="AN461" s="271"/>
      <c r="AO461" s="271"/>
      <c r="AP461" s="271"/>
      <c r="AQ461" s="271"/>
      <c r="AR461" s="271"/>
      <c r="AS461" s="274" t="s">
        <v>2689</v>
      </c>
      <c r="AT461" s="139"/>
      <c r="AU461" s="139"/>
      <c r="AV461" s="139"/>
      <c r="AW461" s="139"/>
      <c r="AX461" s="139"/>
      <c r="AY461" s="139"/>
      <c r="AZ461" s="139"/>
      <c r="BA461" s="198"/>
      <c r="BB461" s="139"/>
      <c r="BC461" s="319" t="s">
        <v>2689</v>
      </c>
      <c r="BD461" s="318"/>
    </row>
    <row r="462" s="231" customFormat="true" ht="12.95" hidden="true" customHeight="true" outlineLevel="0" collapsed="false">
      <c r="A462" s="228"/>
      <c r="B462" s="315"/>
      <c r="C462" s="315"/>
      <c r="D462" s="316" t="s">
        <v>2692</v>
      </c>
      <c r="E462" s="134" t="s">
        <v>2693</v>
      </c>
      <c r="F462" s="134" t="s">
        <v>2636</v>
      </c>
      <c r="G462" s="108" t="s">
        <v>2694</v>
      </c>
      <c r="H462" s="262"/>
      <c r="I462" s="263" t="s">
        <v>2692</v>
      </c>
      <c r="J462" s="263"/>
      <c r="K462" s="263"/>
      <c r="L462" s="264"/>
      <c r="M462" s="265"/>
      <c r="N462" s="265"/>
      <c r="O462" s="265"/>
      <c r="P462" s="265"/>
      <c r="Q462" s="266"/>
      <c r="R462" s="225"/>
      <c r="S462" s="225"/>
      <c r="T462" s="225"/>
      <c r="U462" s="225"/>
      <c r="V462" s="225"/>
      <c r="W462" s="225"/>
      <c r="X462" s="106" t="s">
        <v>2379</v>
      </c>
      <c r="Y462" s="267"/>
      <c r="Z462" s="267"/>
      <c r="AA462" s="268"/>
      <c r="AB462" s="106" t="n">
        <f aca="false">FALSE()</f>
        <v>0</v>
      </c>
      <c r="AC462" s="106"/>
      <c r="AD462" s="173"/>
      <c r="AE462" s="269"/>
      <c r="AF462" s="233"/>
      <c r="AG462" s="233"/>
      <c r="AH462" s="233"/>
      <c r="AI462" s="270"/>
      <c r="AJ462" s="270"/>
      <c r="AK462" s="271"/>
      <c r="AL462" s="271"/>
      <c r="AM462" s="271"/>
      <c r="AN462" s="271"/>
      <c r="AO462" s="271"/>
      <c r="AP462" s="271"/>
      <c r="AQ462" s="271"/>
      <c r="AR462" s="271"/>
      <c r="AS462" s="274" t="s">
        <v>2692</v>
      </c>
      <c r="AT462" s="139"/>
      <c r="AU462" s="139"/>
      <c r="AV462" s="139"/>
      <c r="AW462" s="139"/>
      <c r="AX462" s="139"/>
      <c r="AY462" s="139"/>
      <c r="AZ462" s="139"/>
      <c r="BA462" s="198"/>
      <c r="BB462" s="139"/>
      <c r="BC462" s="319" t="s">
        <v>2692</v>
      </c>
      <c r="BD462" s="318"/>
    </row>
    <row r="463" s="231" customFormat="true" ht="12.95" hidden="true" customHeight="true" outlineLevel="0" collapsed="false">
      <c r="A463" s="228"/>
      <c r="B463" s="315"/>
      <c r="C463" s="315"/>
      <c r="D463" s="320" t="s">
        <v>2695</v>
      </c>
      <c r="E463" s="134" t="s">
        <v>2696</v>
      </c>
      <c r="F463" s="134" t="s">
        <v>2697</v>
      </c>
      <c r="G463" s="108" t="s">
        <v>2698</v>
      </c>
      <c r="H463" s="262"/>
      <c r="I463" s="263" t="s">
        <v>2695</v>
      </c>
      <c r="J463" s="263"/>
      <c r="K463" s="263"/>
      <c r="L463" s="264"/>
      <c r="M463" s="265"/>
      <c r="N463" s="265"/>
      <c r="O463" s="265"/>
      <c r="P463" s="265"/>
      <c r="Q463" s="266"/>
      <c r="R463" s="225"/>
      <c r="S463" s="225"/>
      <c r="T463" s="225"/>
      <c r="U463" s="225"/>
      <c r="V463" s="225"/>
      <c r="W463" s="225"/>
      <c r="X463" s="106" t="s">
        <v>2379</v>
      </c>
      <c r="Y463" s="267"/>
      <c r="Z463" s="267"/>
      <c r="AA463" s="268"/>
      <c r="AB463" s="106" t="n">
        <f aca="false">FALSE()</f>
        <v>0</v>
      </c>
      <c r="AC463" s="106"/>
      <c r="AD463" s="173"/>
      <c r="AE463" s="269"/>
      <c r="AF463" s="233"/>
      <c r="AG463" s="233"/>
      <c r="AH463" s="233"/>
      <c r="AI463" s="270"/>
      <c r="AJ463" s="270"/>
      <c r="AK463" s="271"/>
      <c r="AL463" s="271"/>
      <c r="AM463" s="271"/>
      <c r="AN463" s="271"/>
      <c r="AO463" s="271"/>
      <c r="AP463" s="271"/>
      <c r="AQ463" s="271"/>
      <c r="AR463" s="271"/>
      <c r="AS463" s="274" t="s">
        <v>2695</v>
      </c>
      <c r="AT463" s="139"/>
      <c r="AU463" s="139"/>
      <c r="AV463" s="139"/>
      <c r="AW463" s="139"/>
      <c r="AX463" s="139"/>
      <c r="AY463" s="139"/>
      <c r="AZ463" s="139"/>
      <c r="BA463" s="198"/>
      <c r="BB463" s="139"/>
      <c r="BC463" s="319" t="s">
        <v>2695</v>
      </c>
      <c r="BD463" s="318"/>
    </row>
    <row r="464" s="231" customFormat="true" ht="12.95" hidden="true" customHeight="true" outlineLevel="0" collapsed="false">
      <c r="A464" s="228"/>
      <c r="B464" s="315"/>
      <c r="C464" s="315"/>
      <c r="D464" s="320" t="s">
        <v>2699</v>
      </c>
      <c r="E464" s="134" t="s">
        <v>2700</v>
      </c>
      <c r="F464" s="134" t="s">
        <v>2588</v>
      </c>
      <c r="G464" s="108" t="s">
        <v>2701</v>
      </c>
      <c r="H464" s="262"/>
      <c r="I464" s="263" t="s">
        <v>2699</v>
      </c>
      <c r="J464" s="263"/>
      <c r="K464" s="263"/>
      <c r="L464" s="264"/>
      <c r="M464" s="265"/>
      <c r="N464" s="265"/>
      <c r="O464" s="265"/>
      <c r="P464" s="265"/>
      <c r="Q464" s="266"/>
      <c r="R464" s="225"/>
      <c r="S464" s="225"/>
      <c r="T464" s="225"/>
      <c r="U464" s="225"/>
      <c r="V464" s="225"/>
      <c r="W464" s="225"/>
      <c r="X464" s="106" t="s">
        <v>2379</v>
      </c>
      <c r="Y464" s="267"/>
      <c r="Z464" s="267"/>
      <c r="AA464" s="268"/>
      <c r="AB464" s="106" t="n">
        <f aca="false">FALSE()</f>
        <v>0</v>
      </c>
      <c r="AC464" s="106"/>
      <c r="AD464" s="173"/>
      <c r="AE464" s="269"/>
      <c r="AF464" s="233"/>
      <c r="AG464" s="233"/>
      <c r="AH464" s="233"/>
      <c r="AI464" s="270"/>
      <c r="AJ464" s="270"/>
      <c r="AK464" s="271"/>
      <c r="AL464" s="271"/>
      <c r="AM464" s="271"/>
      <c r="AN464" s="271"/>
      <c r="AO464" s="271"/>
      <c r="AP464" s="271"/>
      <c r="AQ464" s="271"/>
      <c r="AR464" s="271"/>
      <c r="AS464" s="274" t="s">
        <v>2699</v>
      </c>
      <c r="AT464" s="139"/>
      <c r="AU464" s="139"/>
      <c r="AV464" s="139"/>
      <c r="AW464" s="139"/>
      <c r="AX464" s="139"/>
      <c r="AY464" s="139"/>
      <c r="AZ464" s="139"/>
      <c r="BA464" s="198"/>
      <c r="BB464" s="139"/>
      <c r="BC464" s="319" t="s">
        <v>2699</v>
      </c>
      <c r="BD464" s="318"/>
    </row>
    <row r="465" s="231" customFormat="true" ht="12.95" hidden="true" customHeight="true" outlineLevel="0" collapsed="false">
      <c r="A465" s="228"/>
      <c r="B465" s="315"/>
      <c r="C465" s="315"/>
      <c r="D465" s="316" t="s">
        <v>2702</v>
      </c>
      <c r="E465" s="134" t="s">
        <v>2703</v>
      </c>
      <c r="F465" s="134" t="s">
        <v>2616</v>
      </c>
      <c r="G465" s="108" t="s">
        <v>2704</v>
      </c>
      <c r="H465" s="262"/>
      <c r="I465" s="263" t="s">
        <v>2702</v>
      </c>
      <c r="J465" s="263"/>
      <c r="K465" s="263"/>
      <c r="L465" s="264"/>
      <c r="M465" s="265"/>
      <c r="N465" s="265"/>
      <c r="O465" s="265"/>
      <c r="P465" s="265"/>
      <c r="Q465" s="266"/>
      <c r="R465" s="225"/>
      <c r="S465" s="225"/>
      <c r="T465" s="225"/>
      <c r="U465" s="225"/>
      <c r="V465" s="225"/>
      <c r="W465" s="225"/>
      <c r="X465" s="106" t="s">
        <v>2379</v>
      </c>
      <c r="Y465" s="267"/>
      <c r="Z465" s="267"/>
      <c r="AA465" s="268"/>
      <c r="AB465" s="106" t="n">
        <f aca="false">FALSE()</f>
        <v>0</v>
      </c>
      <c r="AC465" s="106"/>
      <c r="AD465" s="173"/>
      <c r="AE465" s="269"/>
      <c r="AF465" s="233"/>
      <c r="AG465" s="233"/>
      <c r="AH465" s="233"/>
      <c r="AI465" s="270"/>
      <c r="AJ465" s="270"/>
      <c r="AK465" s="271"/>
      <c r="AL465" s="271"/>
      <c r="AM465" s="271"/>
      <c r="AN465" s="271"/>
      <c r="AO465" s="271"/>
      <c r="AP465" s="271"/>
      <c r="AQ465" s="271"/>
      <c r="AR465" s="271"/>
      <c r="AS465" s="274" t="s">
        <v>2702</v>
      </c>
      <c r="AT465" s="139"/>
      <c r="AU465" s="139"/>
      <c r="AV465" s="139"/>
      <c r="AW465" s="139"/>
      <c r="AX465" s="139"/>
      <c r="AY465" s="139"/>
      <c r="AZ465" s="139"/>
      <c r="BA465" s="198"/>
      <c r="BB465" s="139"/>
      <c r="BC465" s="319" t="s">
        <v>2702</v>
      </c>
      <c r="BD465" s="318"/>
    </row>
    <row r="466" s="231" customFormat="true" ht="12.95" hidden="true" customHeight="true" outlineLevel="0" collapsed="false">
      <c r="A466" s="228"/>
      <c r="B466" s="315"/>
      <c r="C466" s="315"/>
      <c r="D466" s="316" t="s">
        <v>2705</v>
      </c>
      <c r="E466" s="134" t="s">
        <v>2706</v>
      </c>
      <c r="F466" s="134" t="s">
        <v>2707</v>
      </c>
      <c r="G466" s="108" t="s">
        <v>2708</v>
      </c>
      <c r="H466" s="262"/>
      <c r="I466" s="263" t="s">
        <v>2705</v>
      </c>
      <c r="J466" s="263"/>
      <c r="K466" s="263"/>
      <c r="L466" s="264"/>
      <c r="M466" s="265"/>
      <c r="N466" s="265"/>
      <c r="O466" s="265"/>
      <c r="P466" s="265"/>
      <c r="Q466" s="266"/>
      <c r="R466" s="225"/>
      <c r="S466" s="225"/>
      <c r="T466" s="225"/>
      <c r="U466" s="225"/>
      <c r="V466" s="225"/>
      <c r="W466" s="225"/>
      <c r="X466" s="106" t="s">
        <v>2379</v>
      </c>
      <c r="Y466" s="267"/>
      <c r="Z466" s="267"/>
      <c r="AA466" s="268"/>
      <c r="AB466" s="106" t="n">
        <f aca="false">FALSE()</f>
        <v>0</v>
      </c>
      <c r="AC466" s="106"/>
      <c r="AD466" s="173"/>
      <c r="AE466" s="269"/>
      <c r="AF466" s="233"/>
      <c r="AG466" s="233"/>
      <c r="AH466" s="233"/>
      <c r="AI466" s="270"/>
      <c r="AJ466" s="270"/>
      <c r="AK466" s="271"/>
      <c r="AL466" s="271"/>
      <c r="AM466" s="271"/>
      <c r="AN466" s="271"/>
      <c r="AO466" s="271"/>
      <c r="AP466" s="271"/>
      <c r="AQ466" s="271"/>
      <c r="AR466" s="271"/>
      <c r="AS466" s="274" t="s">
        <v>2705</v>
      </c>
      <c r="AT466" s="139"/>
      <c r="AU466" s="139"/>
      <c r="AV466" s="139"/>
      <c r="AW466" s="139"/>
      <c r="AX466" s="139"/>
      <c r="AY466" s="139"/>
      <c r="AZ466" s="139"/>
      <c r="BA466" s="198"/>
      <c r="BB466" s="139"/>
      <c r="BC466" s="319" t="s">
        <v>2705</v>
      </c>
      <c r="BD466" s="318"/>
    </row>
    <row r="467" s="231" customFormat="true" ht="12.95" hidden="true" customHeight="true" outlineLevel="0" collapsed="false">
      <c r="A467" s="228"/>
      <c r="B467" s="315"/>
      <c r="C467" s="315"/>
      <c r="D467" s="316" t="s">
        <v>2709</v>
      </c>
      <c r="E467" s="134" t="s">
        <v>2710</v>
      </c>
      <c r="F467" s="134" t="s">
        <v>2633</v>
      </c>
      <c r="G467" s="108" t="s">
        <v>2711</v>
      </c>
      <c r="H467" s="262"/>
      <c r="I467" s="263" t="s">
        <v>2709</v>
      </c>
      <c r="J467" s="263"/>
      <c r="K467" s="263"/>
      <c r="L467" s="264"/>
      <c r="M467" s="265"/>
      <c r="N467" s="265"/>
      <c r="O467" s="265"/>
      <c r="P467" s="265"/>
      <c r="Q467" s="266"/>
      <c r="R467" s="225"/>
      <c r="S467" s="225"/>
      <c r="T467" s="225"/>
      <c r="U467" s="225"/>
      <c r="V467" s="225"/>
      <c r="W467" s="225"/>
      <c r="X467" s="106" t="s">
        <v>2379</v>
      </c>
      <c r="Y467" s="267"/>
      <c r="Z467" s="267"/>
      <c r="AA467" s="268"/>
      <c r="AB467" s="106" t="n">
        <f aca="false">FALSE()</f>
        <v>0</v>
      </c>
      <c r="AC467" s="106"/>
      <c r="AD467" s="173"/>
      <c r="AE467" s="269"/>
      <c r="AF467" s="233"/>
      <c r="AG467" s="233"/>
      <c r="AH467" s="233"/>
      <c r="AI467" s="270"/>
      <c r="AJ467" s="270"/>
      <c r="AK467" s="271"/>
      <c r="AL467" s="271"/>
      <c r="AM467" s="271"/>
      <c r="AN467" s="271"/>
      <c r="AO467" s="271"/>
      <c r="AP467" s="271"/>
      <c r="AQ467" s="271"/>
      <c r="AR467" s="271"/>
      <c r="AS467" s="274" t="s">
        <v>2709</v>
      </c>
      <c r="AT467" s="139"/>
      <c r="AU467" s="139"/>
      <c r="AV467" s="139"/>
      <c r="AW467" s="139"/>
      <c r="AX467" s="139"/>
      <c r="AY467" s="139"/>
      <c r="AZ467" s="139"/>
      <c r="BA467" s="198"/>
      <c r="BB467" s="139"/>
      <c r="BC467" s="319" t="s">
        <v>2709</v>
      </c>
      <c r="BD467" s="318"/>
    </row>
    <row r="468" s="231" customFormat="true" ht="12.95" hidden="true" customHeight="true" outlineLevel="0" collapsed="false">
      <c r="A468" s="228"/>
      <c r="B468" s="315"/>
      <c r="C468" s="315"/>
      <c r="D468" s="316" t="s">
        <v>2712</v>
      </c>
      <c r="E468" s="134" t="s">
        <v>2713</v>
      </c>
      <c r="F468" s="134" t="s">
        <v>2714</v>
      </c>
      <c r="G468" s="108" t="s">
        <v>2715</v>
      </c>
      <c r="H468" s="262"/>
      <c r="I468" s="263" t="s">
        <v>2712</v>
      </c>
      <c r="J468" s="263"/>
      <c r="K468" s="263"/>
      <c r="L468" s="264"/>
      <c r="M468" s="265"/>
      <c r="N468" s="265"/>
      <c r="O468" s="265"/>
      <c r="P468" s="265"/>
      <c r="Q468" s="266"/>
      <c r="R468" s="225"/>
      <c r="S468" s="225"/>
      <c r="T468" s="225"/>
      <c r="U468" s="225"/>
      <c r="V468" s="225"/>
      <c r="W468" s="225"/>
      <c r="X468" s="106" t="s">
        <v>2379</v>
      </c>
      <c r="Y468" s="267"/>
      <c r="Z468" s="267"/>
      <c r="AA468" s="268"/>
      <c r="AB468" s="106" t="n">
        <f aca="false">FALSE()</f>
        <v>0</v>
      </c>
      <c r="AC468" s="106"/>
      <c r="AD468" s="173"/>
      <c r="AE468" s="269"/>
      <c r="AF468" s="233"/>
      <c r="AG468" s="233"/>
      <c r="AH468" s="233"/>
      <c r="AI468" s="270"/>
      <c r="AJ468" s="270"/>
      <c r="AK468" s="271"/>
      <c r="AL468" s="271"/>
      <c r="AM468" s="271"/>
      <c r="AN468" s="271"/>
      <c r="AO468" s="271"/>
      <c r="AP468" s="271"/>
      <c r="AQ468" s="271"/>
      <c r="AR468" s="271"/>
      <c r="AS468" s="274" t="s">
        <v>2712</v>
      </c>
      <c r="AT468" s="139"/>
      <c r="AU468" s="139"/>
      <c r="AV468" s="139"/>
      <c r="AW468" s="139"/>
      <c r="AX468" s="139"/>
      <c r="AY468" s="139"/>
      <c r="AZ468" s="139"/>
      <c r="BA468" s="198"/>
      <c r="BB468" s="139"/>
      <c r="BC468" s="319" t="s">
        <v>2712</v>
      </c>
      <c r="BD468" s="318"/>
    </row>
    <row r="469" s="231" customFormat="true" ht="12.95" hidden="true" customHeight="true" outlineLevel="0" collapsed="false">
      <c r="A469" s="228"/>
      <c r="B469" s="315"/>
      <c r="C469" s="315"/>
      <c r="D469" s="316" t="s">
        <v>2716</v>
      </c>
      <c r="E469" s="134" t="s">
        <v>2717</v>
      </c>
      <c r="F469" s="134" t="s">
        <v>2660</v>
      </c>
      <c r="G469" s="108" t="s">
        <v>2718</v>
      </c>
      <c r="H469" s="262"/>
      <c r="I469" s="263" t="s">
        <v>2716</v>
      </c>
      <c r="J469" s="263"/>
      <c r="K469" s="263"/>
      <c r="L469" s="264"/>
      <c r="M469" s="265"/>
      <c r="N469" s="265"/>
      <c r="O469" s="265"/>
      <c r="P469" s="265"/>
      <c r="Q469" s="266"/>
      <c r="R469" s="225"/>
      <c r="S469" s="225"/>
      <c r="T469" s="225"/>
      <c r="U469" s="225"/>
      <c r="V469" s="225"/>
      <c r="W469" s="225"/>
      <c r="X469" s="106" t="s">
        <v>2379</v>
      </c>
      <c r="Y469" s="267"/>
      <c r="Z469" s="267"/>
      <c r="AA469" s="268"/>
      <c r="AB469" s="106" t="n">
        <f aca="false">FALSE()</f>
        <v>0</v>
      </c>
      <c r="AC469" s="106"/>
      <c r="AD469" s="173"/>
      <c r="AE469" s="269"/>
      <c r="AF469" s="233"/>
      <c r="AG469" s="233"/>
      <c r="AH469" s="233"/>
      <c r="AI469" s="270"/>
      <c r="AJ469" s="270"/>
      <c r="AK469" s="271"/>
      <c r="AL469" s="271"/>
      <c r="AM469" s="271"/>
      <c r="AN469" s="271"/>
      <c r="AO469" s="271"/>
      <c r="AP469" s="271"/>
      <c r="AQ469" s="271"/>
      <c r="AR469" s="271"/>
      <c r="AS469" s="274" t="s">
        <v>2716</v>
      </c>
      <c r="AT469" s="139"/>
      <c r="AU469" s="139"/>
      <c r="AV469" s="139"/>
      <c r="AW469" s="139"/>
      <c r="AX469" s="139"/>
      <c r="AY469" s="139"/>
      <c r="AZ469" s="139"/>
      <c r="BA469" s="198"/>
      <c r="BB469" s="139"/>
      <c r="BC469" s="319" t="s">
        <v>2716</v>
      </c>
      <c r="BD469" s="318"/>
    </row>
    <row r="470" s="231" customFormat="true" ht="12.95" hidden="true" customHeight="true" outlineLevel="0" collapsed="false">
      <c r="A470" s="228"/>
      <c r="B470" s="315"/>
      <c r="C470" s="315"/>
      <c r="D470" s="316" t="s">
        <v>2719</v>
      </c>
      <c r="E470" s="134" t="s">
        <v>2720</v>
      </c>
      <c r="F470" s="134" t="s">
        <v>2721</v>
      </c>
      <c r="G470" s="108" t="s">
        <v>2722</v>
      </c>
      <c r="H470" s="262"/>
      <c r="I470" s="263" t="s">
        <v>2719</v>
      </c>
      <c r="J470" s="263"/>
      <c r="K470" s="263"/>
      <c r="L470" s="264"/>
      <c r="M470" s="265"/>
      <c r="N470" s="265"/>
      <c r="O470" s="265"/>
      <c r="P470" s="265"/>
      <c r="Q470" s="266"/>
      <c r="R470" s="225"/>
      <c r="S470" s="225"/>
      <c r="T470" s="225"/>
      <c r="U470" s="225"/>
      <c r="V470" s="225"/>
      <c r="W470" s="225"/>
      <c r="X470" s="106" t="s">
        <v>2379</v>
      </c>
      <c r="Y470" s="267"/>
      <c r="Z470" s="267"/>
      <c r="AA470" s="268"/>
      <c r="AB470" s="106" t="n">
        <f aca="false">FALSE()</f>
        <v>0</v>
      </c>
      <c r="AC470" s="106"/>
      <c r="AD470" s="173"/>
      <c r="AE470" s="269"/>
      <c r="AF470" s="233"/>
      <c r="AG470" s="233"/>
      <c r="AH470" s="233"/>
      <c r="AI470" s="270"/>
      <c r="AJ470" s="270"/>
      <c r="AK470" s="271"/>
      <c r="AL470" s="271"/>
      <c r="AM470" s="271"/>
      <c r="AN470" s="271"/>
      <c r="AO470" s="271"/>
      <c r="AP470" s="271"/>
      <c r="AQ470" s="271"/>
      <c r="AR470" s="271"/>
      <c r="AS470" s="274" t="s">
        <v>2719</v>
      </c>
      <c r="AT470" s="139"/>
      <c r="AU470" s="139"/>
      <c r="AV470" s="139"/>
      <c r="AW470" s="139"/>
      <c r="AX470" s="139"/>
      <c r="AY470" s="139"/>
      <c r="AZ470" s="139"/>
      <c r="BA470" s="198"/>
      <c r="BB470" s="139"/>
      <c r="BC470" s="319" t="s">
        <v>2719</v>
      </c>
      <c r="BD470" s="318"/>
    </row>
    <row r="471" s="231" customFormat="true" ht="12.95" hidden="true" customHeight="true" outlineLevel="0" collapsed="false">
      <c r="A471" s="228"/>
      <c r="B471" s="315"/>
      <c r="C471" s="315"/>
      <c r="D471" s="316" t="s">
        <v>2723</v>
      </c>
      <c r="E471" s="134" t="s">
        <v>2724</v>
      </c>
      <c r="F471" s="134" t="s">
        <v>2725</v>
      </c>
      <c r="G471" s="108" t="s">
        <v>2726</v>
      </c>
      <c r="H471" s="262"/>
      <c r="I471" s="263" t="s">
        <v>2723</v>
      </c>
      <c r="J471" s="263"/>
      <c r="K471" s="263"/>
      <c r="L471" s="264"/>
      <c r="M471" s="265"/>
      <c r="N471" s="265"/>
      <c r="O471" s="265"/>
      <c r="P471" s="265"/>
      <c r="Q471" s="266"/>
      <c r="R471" s="225"/>
      <c r="S471" s="225"/>
      <c r="T471" s="225"/>
      <c r="U471" s="225"/>
      <c r="V471" s="225"/>
      <c r="W471" s="225"/>
      <c r="X471" s="106" t="s">
        <v>2379</v>
      </c>
      <c r="Y471" s="267"/>
      <c r="Z471" s="267"/>
      <c r="AA471" s="268"/>
      <c r="AB471" s="106" t="n">
        <f aca="false">FALSE()</f>
        <v>0</v>
      </c>
      <c r="AC471" s="106"/>
      <c r="AD471" s="173"/>
      <c r="AE471" s="269"/>
      <c r="AF471" s="233"/>
      <c r="AG471" s="233"/>
      <c r="AH471" s="233"/>
      <c r="AI471" s="270"/>
      <c r="AJ471" s="270"/>
      <c r="AK471" s="271"/>
      <c r="AL471" s="271"/>
      <c r="AM471" s="271"/>
      <c r="AN471" s="271"/>
      <c r="AO471" s="271"/>
      <c r="AP471" s="271"/>
      <c r="AQ471" s="271"/>
      <c r="AR471" s="271"/>
      <c r="AS471" s="274" t="s">
        <v>2723</v>
      </c>
      <c r="AT471" s="139"/>
      <c r="AU471" s="139"/>
      <c r="AV471" s="139"/>
      <c r="AW471" s="139"/>
      <c r="AX471" s="139"/>
      <c r="AY471" s="139"/>
      <c r="AZ471" s="139"/>
      <c r="BA471" s="198"/>
      <c r="BB471" s="139"/>
      <c r="BC471" s="319" t="s">
        <v>2723</v>
      </c>
      <c r="BD471" s="318"/>
    </row>
    <row r="472" s="231" customFormat="true" ht="12.95" hidden="true" customHeight="true" outlineLevel="0" collapsed="false">
      <c r="A472" s="228"/>
      <c r="B472" s="315"/>
      <c r="C472" s="315"/>
      <c r="D472" s="316" t="s">
        <v>2727</v>
      </c>
      <c r="E472" s="134" t="s">
        <v>2728</v>
      </c>
      <c r="F472" s="134" t="s">
        <v>2639</v>
      </c>
      <c r="G472" s="108" t="s">
        <v>2729</v>
      </c>
      <c r="H472" s="262"/>
      <c r="I472" s="263" t="s">
        <v>2727</v>
      </c>
      <c r="J472" s="263"/>
      <c r="K472" s="263"/>
      <c r="L472" s="264"/>
      <c r="M472" s="265"/>
      <c r="N472" s="265"/>
      <c r="O472" s="265"/>
      <c r="P472" s="265"/>
      <c r="Q472" s="266"/>
      <c r="R472" s="225"/>
      <c r="S472" s="225"/>
      <c r="T472" s="225"/>
      <c r="U472" s="225"/>
      <c r="V472" s="225"/>
      <c r="W472" s="225"/>
      <c r="X472" s="106" t="s">
        <v>2379</v>
      </c>
      <c r="Y472" s="267"/>
      <c r="Z472" s="267"/>
      <c r="AA472" s="268"/>
      <c r="AB472" s="106" t="n">
        <f aca="false">FALSE()</f>
        <v>0</v>
      </c>
      <c r="AC472" s="106"/>
      <c r="AD472" s="173"/>
      <c r="AE472" s="269"/>
      <c r="AF472" s="233"/>
      <c r="AG472" s="233"/>
      <c r="AH472" s="233"/>
      <c r="AI472" s="270"/>
      <c r="AJ472" s="270"/>
      <c r="AK472" s="271"/>
      <c r="AL472" s="271"/>
      <c r="AM472" s="271"/>
      <c r="AN472" s="271"/>
      <c r="AO472" s="271"/>
      <c r="AP472" s="271"/>
      <c r="AQ472" s="271"/>
      <c r="AR472" s="271"/>
      <c r="AS472" s="274" t="s">
        <v>2727</v>
      </c>
      <c r="AT472" s="139"/>
      <c r="AU472" s="139"/>
      <c r="AV472" s="139"/>
      <c r="AW472" s="139"/>
      <c r="AX472" s="139"/>
      <c r="AY472" s="139"/>
      <c r="AZ472" s="139"/>
      <c r="BA472" s="198"/>
      <c r="BB472" s="139"/>
      <c r="BC472" s="319" t="s">
        <v>2727</v>
      </c>
      <c r="BD472" s="318"/>
    </row>
    <row r="473" s="231" customFormat="true" ht="12.95" hidden="true" customHeight="true" outlineLevel="0" collapsed="false">
      <c r="A473" s="228"/>
      <c r="B473" s="315"/>
      <c r="C473" s="315"/>
      <c r="D473" s="316" t="s">
        <v>2730</v>
      </c>
      <c r="E473" s="134" t="s">
        <v>2731</v>
      </c>
      <c r="F473" s="134" t="s">
        <v>2679</v>
      </c>
      <c r="G473" s="108" t="s">
        <v>2732</v>
      </c>
      <c r="H473" s="262"/>
      <c r="I473" s="263" t="s">
        <v>2730</v>
      </c>
      <c r="J473" s="263"/>
      <c r="K473" s="263"/>
      <c r="L473" s="264"/>
      <c r="M473" s="265"/>
      <c r="N473" s="265"/>
      <c r="O473" s="265"/>
      <c r="P473" s="265"/>
      <c r="Q473" s="266"/>
      <c r="R473" s="225"/>
      <c r="S473" s="225"/>
      <c r="T473" s="225"/>
      <c r="U473" s="225"/>
      <c r="V473" s="225"/>
      <c r="W473" s="225"/>
      <c r="X473" s="106" t="s">
        <v>2379</v>
      </c>
      <c r="Y473" s="267"/>
      <c r="Z473" s="267"/>
      <c r="AA473" s="268"/>
      <c r="AB473" s="106" t="n">
        <f aca="false">FALSE()</f>
        <v>0</v>
      </c>
      <c r="AC473" s="106"/>
      <c r="AD473" s="173"/>
      <c r="AE473" s="269"/>
      <c r="AF473" s="233"/>
      <c r="AG473" s="233"/>
      <c r="AH473" s="233"/>
      <c r="AI473" s="270"/>
      <c r="AJ473" s="270"/>
      <c r="AK473" s="271"/>
      <c r="AL473" s="271"/>
      <c r="AM473" s="271"/>
      <c r="AN473" s="271"/>
      <c r="AO473" s="271"/>
      <c r="AP473" s="271"/>
      <c r="AQ473" s="271"/>
      <c r="AR473" s="271"/>
      <c r="AS473" s="274" t="s">
        <v>2730</v>
      </c>
      <c r="AT473" s="139"/>
      <c r="AU473" s="139"/>
      <c r="AV473" s="139"/>
      <c r="AW473" s="139"/>
      <c r="AX473" s="139"/>
      <c r="AY473" s="139"/>
      <c r="AZ473" s="139"/>
      <c r="BA473" s="198"/>
      <c r="BB473" s="139"/>
      <c r="BC473" s="319" t="s">
        <v>2730</v>
      </c>
      <c r="BD473" s="318"/>
    </row>
    <row r="474" s="231" customFormat="true" ht="12.95" hidden="true" customHeight="true" outlineLevel="0" collapsed="false">
      <c r="A474" s="228"/>
      <c r="B474" s="315"/>
      <c r="C474" s="315"/>
      <c r="D474" s="316" t="s">
        <v>2733</v>
      </c>
      <c r="E474" s="134" t="s">
        <v>2734</v>
      </c>
      <c r="F474" s="134" t="s">
        <v>2735</v>
      </c>
      <c r="G474" s="108" t="s">
        <v>2736</v>
      </c>
      <c r="H474" s="262"/>
      <c r="I474" s="263" t="s">
        <v>2733</v>
      </c>
      <c r="J474" s="263"/>
      <c r="K474" s="263"/>
      <c r="L474" s="264"/>
      <c r="M474" s="265"/>
      <c r="N474" s="265"/>
      <c r="O474" s="265"/>
      <c r="P474" s="265"/>
      <c r="Q474" s="266"/>
      <c r="R474" s="225"/>
      <c r="S474" s="225"/>
      <c r="T474" s="225"/>
      <c r="U474" s="225"/>
      <c r="V474" s="225"/>
      <c r="W474" s="225"/>
      <c r="X474" s="106" t="s">
        <v>2379</v>
      </c>
      <c r="Y474" s="267"/>
      <c r="Z474" s="267"/>
      <c r="AA474" s="268"/>
      <c r="AB474" s="106" t="n">
        <f aca="false">FALSE()</f>
        <v>0</v>
      </c>
      <c r="AC474" s="106"/>
      <c r="AD474" s="173"/>
      <c r="AE474" s="269"/>
      <c r="AF474" s="233"/>
      <c r="AG474" s="233"/>
      <c r="AH474" s="233"/>
      <c r="AI474" s="270"/>
      <c r="AJ474" s="270"/>
      <c r="AK474" s="271"/>
      <c r="AL474" s="271"/>
      <c r="AM474" s="271"/>
      <c r="AN474" s="271"/>
      <c r="AO474" s="271"/>
      <c r="AP474" s="271"/>
      <c r="AQ474" s="271"/>
      <c r="AR474" s="271"/>
      <c r="AS474" s="274" t="s">
        <v>2733</v>
      </c>
      <c r="AT474" s="139"/>
      <c r="AU474" s="139"/>
      <c r="AV474" s="139"/>
      <c r="AW474" s="139"/>
      <c r="AX474" s="139"/>
      <c r="AY474" s="139"/>
      <c r="AZ474" s="139"/>
      <c r="BA474" s="198"/>
      <c r="BB474" s="139"/>
      <c r="BC474" s="319" t="s">
        <v>2733</v>
      </c>
      <c r="BD474" s="318"/>
    </row>
    <row r="475" s="231" customFormat="true" ht="12.95" hidden="true" customHeight="true" outlineLevel="0" collapsed="false">
      <c r="A475" s="228"/>
      <c r="B475" s="315"/>
      <c r="C475" s="315"/>
      <c r="D475" s="320" t="s">
        <v>2737</v>
      </c>
      <c r="E475" s="134" t="s">
        <v>2738</v>
      </c>
      <c r="F475" s="134" t="s">
        <v>2739</v>
      </c>
      <c r="G475" s="108" t="s">
        <v>2740</v>
      </c>
      <c r="H475" s="262"/>
      <c r="I475" s="263" t="s">
        <v>2737</v>
      </c>
      <c r="J475" s="263"/>
      <c r="K475" s="263"/>
      <c r="L475" s="264"/>
      <c r="M475" s="265"/>
      <c r="N475" s="265"/>
      <c r="O475" s="265"/>
      <c r="P475" s="265"/>
      <c r="Q475" s="266"/>
      <c r="R475" s="225"/>
      <c r="S475" s="225"/>
      <c r="T475" s="225"/>
      <c r="U475" s="225"/>
      <c r="V475" s="225"/>
      <c r="W475" s="225"/>
      <c r="X475" s="106" t="s">
        <v>2379</v>
      </c>
      <c r="Y475" s="267"/>
      <c r="Z475" s="267"/>
      <c r="AA475" s="268"/>
      <c r="AB475" s="106" t="n">
        <f aca="false">FALSE()</f>
        <v>0</v>
      </c>
      <c r="AC475" s="106"/>
      <c r="AD475" s="173"/>
      <c r="AE475" s="269"/>
      <c r="AF475" s="233"/>
      <c r="AG475" s="233"/>
      <c r="AH475" s="233"/>
      <c r="AI475" s="270"/>
      <c r="AJ475" s="270"/>
      <c r="AK475" s="271"/>
      <c r="AL475" s="271"/>
      <c r="AM475" s="271"/>
      <c r="AN475" s="271"/>
      <c r="AO475" s="271"/>
      <c r="AP475" s="271"/>
      <c r="AQ475" s="271"/>
      <c r="AR475" s="271"/>
      <c r="AS475" s="274" t="s">
        <v>2737</v>
      </c>
      <c r="AT475" s="139"/>
      <c r="AU475" s="139"/>
      <c r="AV475" s="139"/>
      <c r="AW475" s="139"/>
      <c r="AX475" s="139"/>
      <c r="AY475" s="139"/>
      <c r="AZ475" s="139"/>
      <c r="BA475" s="198"/>
      <c r="BB475" s="139"/>
      <c r="BC475" s="319" t="s">
        <v>2737</v>
      </c>
      <c r="BD475" s="318"/>
    </row>
    <row r="476" s="231" customFormat="true" ht="12.95" hidden="true" customHeight="true" outlineLevel="0" collapsed="false">
      <c r="A476" s="228"/>
      <c r="B476" s="315"/>
      <c r="C476" s="315"/>
      <c r="D476" s="320" t="s">
        <v>2741</v>
      </c>
      <c r="E476" s="134" t="s">
        <v>2742</v>
      </c>
      <c r="F476" s="134" t="s">
        <v>2648</v>
      </c>
      <c r="G476" s="108" t="s">
        <v>2743</v>
      </c>
      <c r="H476" s="262"/>
      <c r="I476" s="263" t="s">
        <v>2741</v>
      </c>
      <c r="J476" s="263"/>
      <c r="K476" s="263"/>
      <c r="L476" s="264"/>
      <c r="M476" s="265"/>
      <c r="N476" s="265"/>
      <c r="O476" s="265"/>
      <c r="P476" s="265"/>
      <c r="Q476" s="266"/>
      <c r="R476" s="225"/>
      <c r="S476" s="225"/>
      <c r="T476" s="225"/>
      <c r="U476" s="225"/>
      <c r="V476" s="225"/>
      <c r="W476" s="225"/>
      <c r="X476" s="106" t="s">
        <v>2379</v>
      </c>
      <c r="Y476" s="267"/>
      <c r="Z476" s="267"/>
      <c r="AA476" s="268"/>
      <c r="AB476" s="106" t="n">
        <f aca="false">FALSE()</f>
        <v>0</v>
      </c>
      <c r="AC476" s="106"/>
      <c r="AD476" s="173"/>
      <c r="AE476" s="269"/>
      <c r="AF476" s="233"/>
      <c r="AG476" s="233"/>
      <c r="AH476" s="233"/>
      <c r="AI476" s="270"/>
      <c r="AJ476" s="270"/>
      <c r="AK476" s="271"/>
      <c r="AL476" s="271"/>
      <c r="AM476" s="271"/>
      <c r="AN476" s="271"/>
      <c r="AO476" s="271"/>
      <c r="AP476" s="271"/>
      <c r="AQ476" s="271"/>
      <c r="AR476" s="271"/>
      <c r="AS476" s="274" t="s">
        <v>2741</v>
      </c>
      <c r="AT476" s="139"/>
      <c r="AU476" s="139"/>
      <c r="AV476" s="139"/>
      <c r="AW476" s="139"/>
      <c r="AX476" s="139"/>
      <c r="AY476" s="139"/>
      <c r="AZ476" s="139"/>
      <c r="BA476" s="198"/>
      <c r="BB476" s="139"/>
      <c r="BC476" s="319" t="s">
        <v>2741</v>
      </c>
      <c r="BD476" s="318"/>
    </row>
    <row r="477" s="231" customFormat="true" ht="12.95" hidden="true" customHeight="true" outlineLevel="0" collapsed="false">
      <c r="A477" s="228"/>
      <c r="B477" s="315"/>
      <c r="C477" s="315"/>
      <c r="D477" s="316" t="s">
        <v>2744</v>
      </c>
      <c r="E477" s="134" t="s">
        <v>2745</v>
      </c>
      <c r="F477" s="134" t="s">
        <v>2746</v>
      </c>
      <c r="G477" s="108" t="s">
        <v>2747</v>
      </c>
      <c r="H477" s="262"/>
      <c r="I477" s="263" t="s">
        <v>2744</v>
      </c>
      <c r="J477" s="263"/>
      <c r="K477" s="263"/>
      <c r="L477" s="264"/>
      <c r="M477" s="265"/>
      <c r="N477" s="265"/>
      <c r="O477" s="265"/>
      <c r="P477" s="265"/>
      <c r="Q477" s="266"/>
      <c r="R477" s="225"/>
      <c r="S477" s="225"/>
      <c r="T477" s="225"/>
      <c r="U477" s="225"/>
      <c r="V477" s="225"/>
      <c r="W477" s="225"/>
      <c r="X477" s="106" t="s">
        <v>2379</v>
      </c>
      <c r="Y477" s="267"/>
      <c r="Z477" s="267"/>
      <c r="AA477" s="268"/>
      <c r="AB477" s="106" t="n">
        <f aca="false">FALSE()</f>
        <v>0</v>
      </c>
      <c r="AC477" s="106"/>
      <c r="AD477" s="173"/>
      <c r="AE477" s="269"/>
      <c r="AF477" s="233"/>
      <c r="AG477" s="233"/>
      <c r="AH477" s="233"/>
      <c r="AI477" s="270"/>
      <c r="AJ477" s="270"/>
      <c r="AK477" s="271"/>
      <c r="AL477" s="271"/>
      <c r="AM477" s="271"/>
      <c r="AN477" s="271"/>
      <c r="AO477" s="271"/>
      <c r="AP477" s="271"/>
      <c r="AQ477" s="271"/>
      <c r="AR477" s="271"/>
      <c r="AS477" s="274" t="s">
        <v>2744</v>
      </c>
      <c r="AT477" s="139"/>
      <c r="AU477" s="139"/>
      <c r="AV477" s="139"/>
      <c r="AW477" s="139"/>
      <c r="AX477" s="139"/>
      <c r="AY477" s="139"/>
      <c r="AZ477" s="139"/>
      <c r="BA477" s="198"/>
      <c r="BB477" s="139"/>
      <c r="BC477" s="319" t="s">
        <v>2744</v>
      </c>
      <c r="BD477" s="318"/>
    </row>
    <row r="478" s="231" customFormat="true" ht="12.95" hidden="true" customHeight="true" outlineLevel="0" collapsed="false">
      <c r="A478" s="228"/>
      <c r="B478" s="315"/>
      <c r="C478" s="315"/>
      <c r="D478" s="316" t="s">
        <v>2748</v>
      </c>
      <c r="E478" s="134" t="s">
        <v>2749</v>
      </c>
      <c r="F478" s="134" t="s">
        <v>2750</v>
      </c>
      <c r="G478" s="108" t="s">
        <v>2751</v>
      </c>
      <c r="H478" s="262"/>
      <c r="I478" s="263" t="s">
        <v>2748</v>
      </c>
      <c r="J478" s="263"/>
      <c r="K478" s="263"/>
      <c r="L478" s="264"/>
      <c r="M478" s="265"/>
      <c r="N478" s="265"/>
      <c r="O478" s="265"/>
      <c r="P478" s="265"/>
      <c r="Q478" s="266"/>
      <c r="R478" s="225"/>
      <c r="S478" s="225"/>
      <c r="T478" s="225"/>
      <c r="U478" s="225"/>
      <c r="V478" s="225"/>
      <c r="W478" s="225"/>
      <c r="X478" s="106" t="s">
        <v>2379</v>
      </c>
      <c r="Y478" s="267"/>
      <c r="Z478" s="267"/>
      <c r="AA478" s="268"/>
      <c r="AB478" s="106" t="n">
        <f aca="false">FALSE()</f>
        <v>0</v>
      </c>
      <c r="AC478" s="106"/>
      <c r="AD478" s="173"/>
      <c r="AE478" s="269"/>
      <c r="AF478" s="233"/>
      <c r="AG478" s="233"/>
      <c r="AH478" s="233"/>
      <c r="AI478" s="270"/>
      <c r="AJ478" s="270"/>
      <c r="AK478" s="271"/>
      <c r="AL478" s="271"/>
      <c r="AM478" s="271"/>
      <c r="AN478" s="271"/>
      <c r="AO478" s="271"/>
      <c r="AP478" s="271"/>
      <c r="AQ478" s="271"/>
      <c r="AR478" s="271"/>
      <c r="AS478" s="274" t="s">
        <v>2748</v>
      </c>
      <c r="AT478" s="139"/>
      <c r="AU478" s="139"/>
      <c r="AV478" s="139"/>
      <c r="AW478" s="139"/>
      <c r="AX478" s="139"/>
      <c r="AY478" s="139"/>
      <c r="AZ478" s="139"/>
      <c r="BA478" s="198"/>
      <c r="BB478" s="139"/>
      <c r="BC478" s="319" t="s">
        <v>2748</v>
      </c>
      <c r="BD478" s="318"/>
    </row>
    <row r="479" s="231" customFormat="true" ht="12.95" hidden="true" customHeight="true" outlineLevel="0" collapsed="false">
      <c r="A479" s="228"/>
      <c r="B479" s="315"/>
      <c r="C479" s="315"/>
      <c r="D479" s="316" t="s">
        <v>2752</v>
      </c>
      <c r="E479" s="134" t="s">
        <v>2753</v>
      </c>
      <c r="F479" s="134" t="s">
        <v>2693</v>
      </c>
      <c r="G479" s="108" t="s">
        <v>2754</v>
      </c>
      <c r="H479" s="262"/>
      <c r="I479" s="263" t="s">
        <v>2752</v>
      </c>
      <c r="J479" s="263"/>
      <c r="K479" s="263"/>
      <c r="L479" s="264"/>
      <c r="M479" s="265"/>
      <c r="N479" s="265"/>
      <c r="O479" s="265"/>
      <c r="P479" s="265"/>
      <c r="Q479" s="266"/>
      <c r="R479" s="225"/>
      <c r="S479" s="225"/>
      <c r="T479" s="225"/>
      <c r="U479" s="225"/>
      <c r="V479" s="225"/>
      <c r="W479" s="225"/>
      <c r="X479" s="106" t="s">
        <v>2379</v>
      </c>
      <c r="Y479" s="267"/>
      <c r="Z479" s="267"/>
      <c r="AA479" s="268"/>
      <c r="AB479" s="106" t="n">
        <f aca="false">FALSE()</f>
        <v>0</v>
      </c>
      <c r="AC479" s="106"/>
      <c r="AD479" s="173"/>
      <c r="AE479" s="269"/>
      <c r="AF479" s="233"/>
      <c r="AG479" s="233"/>
      <c r="AH479" s="233"/>
      <c r="AI479" s="270"/>
      <c r="AJ479" s="270"/>
      <c r="AK479" s="271"/>
      <c r="AL479" s="271"/>
      <c r="AM479" s="271"/>
      <c r="AN479" s="271"/>
      <c r="AO479" s="271"/>
      <c r="AP479" s="271"/>
      <c r="AQ479" s="271"/>
      <c r="AR479" s="271"/>
      <c r="AS479" s="274" t="s">
        <v>2752</v>
      </c>
      <c r="AT479" s="139"/>
      <c r="AU479" s="139"/>
      <c r="AV479" s="139"/>
      <c r="AW479" s="139"/>
      <c r="AX479" s="139"/>
      <c r="AY479" s="139"/>
      <c r="AZ479" s="139"/>
      <c r="BA479" s="198"/>
      <c r="BB479" s="139"/>
      <c r="BC479" s="319" t="s">
        <v>2752</v>
      </c>
      <c r="BD479" s="318"/>
    </row>
    <row r="480" s="231" customFormat="true" ht="12.95" hidden="true" customHeight="true" outlineLevel="0" collapsed="false">
      <c r="A480" s="228"/>
      <c r="B480" s="315"/>
      <c r="C480" s="315"/>
      <c r="D480" s="316" t="s">
        <v>2755</v>
      </c>
      <c r="E480" s="134" t="s">
        <v>2756</v>
      </c>
      <c r="F480" s="134" t="s">
        <v>2700</v>
      </c>
      <c r="G480" s="108" t="s">
        <v>2757</v>
      </c>
      <c r="H480" s="262"/>
      <c r="I480" s="263" t="s">
        <v>2755</v>
      </c>
      <c r="J480" s="263"/>
      <c r="K480" s="263"/>
      <c r="L480" s="264"/>
      <c r="M480" s="265"/>
      <c r="N480" s="265"/>
      <c r="O480" s="265"/>
      <c r="P480" s="265"/>
      <c r="Q480" s="266"/>
      <c r="R480" s="225"/>
      <c r="S480" s="225"/>
      <c r="T480" s="225"/>
      <c r="U480" s="225"/>
      <c r="V480" s="225"/>
      <c r="W480" s="225"/>
      <c r="X480" s="106" t="s">
        <v>2379</v>
      </c>
      <c r="Y480" s="267"/>
      <c r="Z480" s="267"/>
      <c r="AA480" s="268"/>
      <c r="AB480" s="106" t="n">
        <f aca="false">FALSE()</f>
        <v>0</v>
      </c>
      <c r="AC480" s="106"/>
      <c r="AD480" s="173"/>
      <c r="AE480" s="269"/>
      <c r="AF480" s="233"/>
      <c r="AG480" s="233"/>
      <c r="AH480" s="233"/>
      <c r="AI480" s="270"/>
      <c r="AJ480" s="270"/>
      <c r="AK480" s="271"/>
      <c r="AL480" s="271"/>
      <c r="AM480" s="271"/>
      <c r="AN480" s="271"/>
      <c r="AO480" s="271"/>
      <c r="AP480" s="271"/>
      <c r="AQ480" s="271"/>
      <c r="AR480" s="271"/>
      <c r="AS480" s="274" t="s">
        <v>2755</v>
      </c>
      <c r="AT480" s="139"/>
      <c r="AU480" s="139"/>
      <c r="AV480" s="139"/>
      <c r="AW480" s="139"/>
      <c r="AX480" s="139"/>
      <c r="AY480" s="139"/>
      <c r="AZ480" s="139"/>
      <c r="BA480" s="198"/>
      <c r="BB480" s="139"/>
      <c r="BC480" s="319" t="s">
        <v>2755</v>
      </c>
      <c r="BD480" s="318"/>
    </row>
    <row r="481" s="231" customFormat="true" ht="12.95" hidden="true" customHeight="true" outlineLevel="0" collapsed="false">
      <c r="A481" s="228"/>
      <c r="B481" s="315"/>
      <c r="C481" s="315"/>
      <c r="D481" s="316" t="s">
        <v>2758</v>
      </c>
      <c r="E481" s="134" t="s">
        <v>2759</v>
      </c>
      <c r="F481" s="134" t="s">
        <v>2703</v>
      </c>
      <c r="G481" s="108" t="s">
        <v>2760</v>
      </c>
      <c r="H481" s="262"/>
      <c r="I481" s="263" t="s">
        <v>2758</v>
      </c>
      <c r="J481" s="263"/>
      <c r="K481" s="263"/>
      <c r="L481" s="264"/>
      <c r="M481" s="265"/>
      <c r="N481" s="265"/>
      <c r="O481" s="265"/>
      <c r="P481" s="265"/>
      <c r="Q481" s="266"/>
      <c r="R481" s="225"/>
      <c r="S481" s="225"/>
      <c r="T481" s="225"/>
      <c r="U481" s="225"/>
      <c r="V481" s="225"/>
      <c r="W481" s="225"/>
      <c r="X481" s="106" t="s">
        <v>2379</v>
      </c>
      <c r="Y481" s="267"/>
      <c r="Z481" s="267"/>
      <c r="AA481" s="268"/>
      <c r="AB481" s="106" t="n">
        <f aca="false">FALSE()</f>
        <v>0</v>
      </c>
      <c r="AC481" s="106"/>
      <c r="AD481" s="173"/>
      <c r="AE481" s="269"/>
      <c r="AF481" s="233"/>
      <c r="AG481" s="233"/>
      <c r="AH481" s="233"/>
      <c r="AI481" s="270"/>
      <c r="AJ481" s="270"/>
      <c r="AK481" s="271"/>
      <c r="AL481" s="271"/>
      <c r="AM481" s="271"/>
      <c r="AN481" s="271"/>
      <c r="AO481" s="271"/>
      <c r="AP481" s="271"/>
      <c r="AQ481" s="271"/>
      <c r="AR481" s="271"/>
      <c r="AS481" s="274" t="s">
        <v>2758</v>
      </c>
      <c r="AT481" s="139"/>
      <c r="AU481" s="139"/>
      <c r="AV481" s="139"/>
      <c r="AW481" s="139"/>
      <c r="AX481" s="139"/>
      <c r="AY481" s="139"/>
      <c r="AZ481" s="139"/>
      <c r="BA481" s="198"/>
      <c r="BB481" s="139"/>
      <c r="BC481" s="319" t="s">
        <v>2758</v>
      </c>
      <c r="BD481" s="318"/>
    </row>
    <row r="482" s="231" customFormat="true" ht="12.95" hidden="true" customHeight="true" outlineLevel="0" collapsed="false">
      <c r="A482" s="228"/>
      <c r="B482" s="315"/>
      <c r="C482" s="315"/>
      <c r="D482" s="316" t="s">
        <v>2761</v>
      </c>
      <c r="E482" s="134" t="s">
        <v>2762</v>
      </c>
      <c r="F482" s="134" t="s">
        <v>2763</v>
      </c>
      <c r="G482" s="108" t="s">
        <v>2764</v>
      </c>
      <c r="H482" s="262"/>
      <c r="I482" s="263" t="s">
        <v>2761</v>
      </c>
      <c r="J482" s="263"/>
      <c r="K482" s="263"/>
      <c r="L482" s="264"/>
      <c r="M482" s="265"/>
      <c r="N482" s="265"/>
      <c r="O482" s="265"/>
      <c r="P482" s="265"/>
      <c r="Q482" s="266"/>
      <c r="R482" s="225"/>
      <c r="S482" s="225"/>
      <c r="T482" s="225"/>
      <c r="U482" s="225"/>
      <c r="V482" s="225"/>
      <c r="W482" s="225"/>
      <c r="X482" s="106" t="s">
        <v>2379</v>
      </c>
      <c r="Y482" s="267"/>
      <c r="Z482" s="267"/>
      <c r="AA482" s="268"/>
      <c r="AB482" s="106" t="n">
        <f aca="false">FALSE()</f>
        <v>0</v>
      </c>
      <c r="AC482" s="106"/>
      <c r="AD482" s="173"/>
      <c r="AE482" s="269"/>
      <c r="AF482" s="233"/>
      <c r="AG482" s="233"/>
      <c r="AH482" s="233"/>
      <c r="AI482" s="270"/>
      <c r="AJ482" s="270"/>
      <c r="AK482" s="271"/>
      <c r="AL482" s="271"/>
      <c r="AM482" s="271"/>
      <c r="AN482" s="271"/>
      <c r="AO482" s="271"/>
      <c r="AP482" s="271"/>
      <c r="AQ482" s="271"/>
      <c r="AR482" s="271"/>
      <c r="AS482" s="274" t="s">
        <v>2761</v>
      </c>
      <c r="AT482" s="139"/>
      <c r="AU482" s="139"/>
      <c r="AV482" s="139"/>
      <c r="AW482" s="139"/>
      <c r="AX482" s="139"/>
      <c r="AY482" s="139"/>
      <c r="AZ482" s="139"/>
      <c r="BA482" s="198"/>
      <c r="BB482" s="139"/>
      <c r="BC482" s="319" t="s">
        <v>2761</v>
      </c>
      <c r="BD482" s="318"/>
    </row>
    <row r="483" s="231" customFormat="true" ht="12.95" hidden="true" customHeight="true" outlineLevel="0" collapsed="false">
      <c r="A483" s="228"/>
      <c r="B483" s="315"/>
      <c r="C483" s="315"/>
      <c r="D483" s="316" t="s">
        <v>2765</v>
      </c>
      <c r="E483" s="134" t="s">
        <v>650</v>
      </c>
      <c r="F483" s="134" t="s">
        <v>2766</v>
      </c>
      <c r="G483" s="108" t="s">
        <v>2767</v>
      </c>
      <c r="H483" s="262"/>
      <c r="I483" s="263" t="s">
        <v>2765</v>
      </c>
      <c r="J483" s="263"/>
      <c r="K483" s="263"/>
      <c r="L483" s="264"/>
      <c r="M483" s="265"/>
      <c r="N483" s="265"/>
      <c r="O483" s="265"/>
      <c r="P483" s="265"/>
      <c r="Q483" s="266"/>
      <c r="R483" s="225"/>
      <c r="S483" s="225"/>
      <c r="T483" s="225"/>
      <c r="U483" s="225"/>
      <c r="V483" s="225"/>
      <c r="W483" s="225"/>
      <c r="X483" s="106" t="s">
        <v>2379</v>
      </c>
      <c r="Y483" s="267"/>
      <c r="Z483" s="267"/>
      <c r="AA483" s="268"/>
      <c r="AB483" s="106" t="n">
        <f aca="false">FALSE()</f>
        <v>0</v>
      </c>
      <c r="AC483" s="106"/>
      <c r="AD483" s="173"/>
      <c r="AE483" s="269"/>
      <c r="AF483" s="233"/>
      <c r="AG483" s="233"/>
      <c r="AH483" s="233"/>
      <c r="AI483" s="270"/>
      <c r="AJ483" s="270"/>
      <c r="AK483" s="271"/>
      <c r="AL483" s="271"/>
      <c r="AM483" s="271"/>
      <c r="AN483" s="271"/>
      <c r="AO483" s="271"/>
      <c r="AP483" s="271"/>
      <c r="AQ483" s="271"/>
      <c r="AR483" s="271"/>
      <c r="AS483" s="274" t="s">
        <v>2765</v>
      </c>
      <c r="AT483" s="139"/>
      <c r="AU483" s="139"/>
      <c r="AV483" s="139"/>
      <c r="AW483" s="139"/>
      <c r="AX483" s="139"/>
      <c r="AY483" s="139"/>
      <c r="AZ483" s="139"/>
      <c r="BA483" s="198"/>
      <c r="BB483" s="139"/>
      <c r="BC483" s="319" t="s">
        <v>2765</v>
      </c>
      <c r="BD483" s="318"/>
    </row>
    <row r="484" s="231" customFormat="true" ht="12.95" hidden="true" customHeight="true" outlineLevel="0" collapsed="false">
      <c r="A484" s="228"/>
      <c r="B484" s="315"/>
      <c r="C484" s="315"/>
      <c r="D484" s="316" t="s">
        <v>2768</v>
      </c>
      <c r="E484" s="134" t="s">
        <v>2769</v>
      </c>
      <c r="F484" s="134" t="s">
        <v>2676</v>
      </c>
      <c r="G484" s="108" t="s">
        <v>2770</v>
      </c>
      <c r="H484" s="262"/>
      <c r="I484" s="263" t="s">
        <v>2768</v>
      </c>
      <c r="J484" s="263"/>
      <c r="K484" s="263"/>
      <c r="L484" s="264"/>
      <c r="M484" s="265"/>
      <c r="N484" s="265"/>
      <c r="O484" s="265"/>
      <c r="P484" s="265"/>
      <c r="Q484" s="266"/>
      <c r="R484" s="225"/>
      <c r="S484" s="225"/>
      <c r="T484" s="225"/>
      <c r="U484" s="225"/>
      <c r="V484" s="225"/>
      <c r="W484" s="225"/>
      <c r="X484" s="106" t="s">
        <v>2379</v>
      </c>
      <c r="Y484" s="267"/>
      <c r="Z484" s="267"/>
      <c r="AA484" s="268"/>
      <c r="AB484" s="106" t="n">
        <f aca="false">FALSE()</f>
        <v>0</v>
      </c>
      <c r="AC484" s="106"/>
      <c r="AD484" s="173"/>
      <c r="AE484" s="269"/>
      <c r="AF484" s="233"/>
      <c r="AG484" s="233"/>
      <c r="AH484" s="233"/>
      <c r="AI484" s="270"/>
      <c r="AJ484" s="270"/>
      <c r="AK484" s="271"/>
      <c r="AL484" s="271"/>
      <c r="AM484" s="271"/>
      <c r="AN484" s="271"/>
      <c r="AO484" s="271"/>
      <c r="AP484" s="271"/>
      <c r="AQ484" s="271"/>
      <c r="AR484" s="271"/>
      <c r="AS484" s="274" t="s">
        <v>2768</v>
      </c>
      <c r="AT484" s="139"/>
      <c r="AU484" s="139"/>
      <c r="AV484" s="139"/>
      <c r="AW484" s="139"/>
      <c r="AX484" s="139"/>
      <c r="AY484" s="139"/>
      <c r="AZ484" s="139"/>
      <c r="BA484" s="198"/>
      <c r="BB484" s="139"/>
      <c r="BC484" s="319" t="s">
        <v>2768</v>
      </c>
      <c r="BD484" s="318"/>
    </row>
    <row r="485" s="231" customFormat="true" ht="12.95" hidden="true" customHeight="true" outlineLevel="0" collapsed="false">
      <c r="A485" s="228"/>
      <c r="B485" s="315"/>
      <c r="C485" s="315"/>
      <c r="D485" s="316" t="s">
        <v>2771</v>
      </c>
      <c r="E485" s="134" t="s">
        <v>667</v>
      </c>
      <c r="F485" s="134" t="s">
        <v>2772</v>
      </c>
      <c r="G485" s="108" t="s">
        <v>2773</v>
      </c>
      <c r="H485" s="262"/>
      <c r="I485" s="263" t="s">
        <v>2771</v>
      </c>
      <c r="J485" s="263"/>
      <c r="K485" s="263"/>
      <c r="L485" s="264"/>
      <c r="M485" s="265"/>
      <c r="N485" s="265"/>
      <c r="O485" s="265"/>
      <c r="P485" s="265"/>
      <c r="Q485" s="266"/>
      <c r="R485" s="225"/>
      <c r="S485" s="225"/>
      <c r="T485" s="225"/>
      <c r="U485" s="225"/>
      <c r="V485" s="225"/>
      <c r="W485" s="225"/>
      <c r="X485" s="106" t="s">
        <v>2379</v>
      </c>
      <c r="Y485" s="267"/>
      <c r="Z485" s="267"/>
      <c r="AA485" s="268"/>
      <c r="AB485" s="106" t="n">
        <f aca="false">FALSE()</f>
        <v>0</v>
      </c>
      <c r="AC485" s="106"/>
      <c r="AD485" s="173"/>
      <c r="AE485" s="269"/>
      <c r="AF485" s="233"/>
      <c r="AG485" s="233"/>
      <c r="AH485" s="233"/>
      <c r="AI485" s="270"/>
      <c r="AJ485" s="270"/>
      <c r="AK485" s="271"/>
      <c r="AL485" s="271"/>
      <c r="AM485" s="271"/>
      <c r="AN485" s="271"/>
      <c r="AO485" s="271"/>
      <c r="AP485" s="271"/>
      <c r="AQ485" s="271"/>
      <c r="AR485" s="271"/>
      <c r="AS485" s="274" t="s">
        <v>2771</v>
      </c>
      <c r="AT485" s="139"/>
      <c r="AU485" s="139"/>
      <c r="AV485" s="139"/>
      <c r="AW485" s="139"/>
      <c r="AX485" s="139"/>
      <c r="AY485" s="139"/>
      <c r="AZ485" s="139"/>
      <c r="BA485" s="198"/>
      <c r="BB485" s="139"/>
      <c r="BC485" s="319" t="s">
        <v>2771</v>
      </c>
      <c r="BD485" s="318"/>
    </row>
    <row r="486" s="231" customFormat="true" ht="12.95" hidden="true" customHeight="true" outlineLevel="0" collapsed="false">
      <c r="A486" s="228"/>
      <c r="B486" s="315"/>
      <c r="C486" s="315"/>
      <c r="D486" s="316" t="s">
        <v>2774</v>
      </c>
      <c r="E486" s="134" t="s">
        <v>1198</v>
      </c>
      <c r="F486" s="134" t="s">
        <v>2775</v>
      </c>
      <c r="G486" s="108" t="s">
        <v>2776</v>
      </c>
      <c r="H486" s="262"/>
      <c r="I486" s="263" t="s">
        <v>2774</v>
      </c>
      <c r="J486" s="263"/>
      <c r="K486" s="263"/>
      <c r="L486" s="264"/>
      <c r="M486" s="265"/>
      <c r="N486" s="265"/>
      <c r="O486" s="265"/>
      <c r="P486" s="265"/>
      <c r="Q486" s="266"/>
      <c r="R486" s="225"/>
      <c r="S486" s="225"/>
      <c r="T486" s="225"/>
      <c r="U486" s="225"/>
      <c r="V486" s="225"/>
      <c r="W486" s="225"/>
      <c r="X486" s="106" t="s">
        <v>2379</v>
      </c>
      <c r="Y486" s="267"/>
      <c r="Z486" s="267"/>
      <c r="AA486" s="268"/>
      <c r="AB486" s="106" t="n">
        <f aca="false">FALSE()</f>
        <v>0</v>
      </c>
      <c r="AC486" s="106"/>
      <c r="AD486" s="173"/>
      <c r="AE486" s="269"/>
      <c r="AF486" s="233"/>
      <c r="AG486" s="233"/>
      <c r="AH486" s="233"/>
      <c r="AI486" s="270"/>
      <c r="AJ486" s="270"/>
      <c r="AK486" s="271"/>
      <c r="AL486" s="271"/>
      <c r="AM486" s="271"/>
      <c r="AN486" s="271"/>
      <c r="AO486" s="271"/>
      <c r="AP486" s="271"/>
      <c r="AQ486" s="271"/>
      <c r="AR486" s="271"/>
      <c r="AS486" s="274" t="s">
        <v>2774</v>
      </c>
      <c r="AT486" s="139"/>
      <c r="AU486" s="139"/>
      <c r="AV486" s="139"/>
      <c r="AW486" s="139"/>
      <c r="AX486" s="139"/>
      <c r="AY486" s="139"/>
      <c r="AZ486" s="139"/>
      <c r="BA486" s="198"/>
      <c r="BB486" s="139"/>
      <c r="BC486" s="319" t="s">
        <v>2774</v>
      </c>
      <c r="BD486" s="318"/>
    </row>
    <row r="487" s="231" customFormat="true" ht="12.95" hidden="true" customHeight="true" outlineLevel="0" collapsed="false">
      <c r="A487" s="228"/>
      <c r="B487" s="315"/>
      <c r="C487" s="315"/>
      <c r="D487" s="320" t="s">
        <v>2777</v>
      </c>
      <c r="E487" s="134" t="s">
        <v>2778</v>
      </c>
      <c r="F487" s="134" t="s">
        <v>2779</v>
      </c>
      <c r="G487" s="108" t="s">
        <v>2780</v>
      </c>
      <c r="H487" s="262"/>
      <c r="I487" s="263" t="s">
        <v>2777</v>
      </c>
      <c r="J487" s="263"/>
      <c r="K487" s="263"/>
      <c r="L487" s="264"/>
      <c r="M487" s="265"/>
      <c r="N487" s="265"/>
      <c r="O487" s="265"/>
      <c r="P487" s="265"/>
      <c r="Q487" s="266"/>
      <c r="R487" s="225"/>
      <c r="S487" s="225"/>
      <c r="T487" s="225"/>
      <c r="U487" s="225"/>
      <c r="V487" s="225"/>
      <c r="W487" s="225"/>
      <c r="X487" s="106" t="s">
        <v>2379</v>
      </c>
      <c r="Y487" s="267"/>
      <c r="Z487" s="267"/>
      <c r="AA487" s="268"/>
      <c r="AB487" s="106" t="n">
        <f aca="false">FALSE()</f>
        <v>0</v>
      </c>
      <c r="AC487" s="106"/>
      <c r="AD487" s="173"/>
      <c r="AE487" s="269"/>
      <c r="AF487" s="233"/>
      <c r="AG487" s="233"/>
      <c r="AH487" s="233"/>
      <c r="AI487" s="270"/>
      <c r="AJ487" s="270"/>
      <c r="AK487" s="271"/>
      <c r="AL487" s="271"/>
      <c r="AM487" s="271"/>
      <c r="AN487" s="271"/>
      <c r="AO487" s="271"/>
      <c r="AP487" s="271"/>
      <c r="AQ487" s="271"/>
      <c r="AR487" s="271"/>
      <c r="AS487" s="274" t="s">
        <v>2777</v>
      </c>
      <c r="AT487" s="139"/>
      <c r="AU487" s="139"/>
      <c r="AV487" s="139"/>
      <c r="AW487" s="139"/>
      <c r="AX487" s="139"/>
      <c r="AY487" s="139"/>
      <c r="AZ487" s="139"/>
      <c r="BA487" s="198"/>
      <c r="BB487" s="139"/>
      <c r="BC487" s="319" t="s">
        <v>2777</v>
      </c>
      <c r="BD487" s="318"/>
    </row>
    <row r="488" s="231" customFormat="true" ht="12.95" hidden="true" customHeight="true" outlineLevel="0" collapsed="false">
      <c r="A488" s="228"/>
      <c r="B488" s="315"/>
      <c r="C488" s="315"/>
      <c r="D488" s="320" t="s">
        <v>2781</v>
      </c>
      <c r="E488" s="134" t="s">
        <v>2782</v>
      </c>
      <c r="F488" s="134" t="s">
        <v>2783</v>
      </c>
      <c r="G488" s="108" t="s">
        <v>2784</v>
      </c>
      <c r="H488" s="262"/>
      <c r="I488" s="263" t="s">
        <v>2781</v>
      </c>
      <c r="J488" s="263"/>
      <c r="K488" s="263"/>
      <c r="L488" s="264"/>
      <c r="M488" s="265"/>
      <c r="N488" s="265"/>
      <c r="O488" s="265"/>
      <c r="P488" s="265"/>
      <c r="Q488" s="266"/>
      <c r="R488" s="225"/>
      <c r="S488" s="225"/>
      <c r="T488" s="225"/>
      <c r="U488" s="225"/>
      <c r="V488" s="225"/>
      <c r="W488" s="225"/>
      <c r="X488" s="106" t="s">
        <v>2379</v>
      </c>
      <c r="Y488" s="267"/>
      <c r="Z488" s="267"/>
      <c r="AA488" s="268"/>
      <c r="AB488" s="106" t="n">
        <f aca="false">FALSE()</f>
        <v>0</v>
      </c>
      <c r="AC488" s="106"/>
      <c r="AD488" s="173"/>
      <c r="AE488" s="269"/>
      <c r="AF488" s="233"/>
      <c r="AG488" s="233"/>
      <c r="AH488" s="233"/>
      <c r="AI488" s="270"/>
      <c r="AJ488" s="270"/>
      <c r="AK488" s="271"/>
      <c r="AL488" s="271"/>
      <c r="AM488" s="271"/>
      <c r="AN488" s="271"/>
      <c r="AO488" s="271"/>
      <c r="AP488" s="271"/>
      <c r="AQ488" s="271"/>
      <c r="AR488" s="271"/>
      <c r="AS488" s="274" t="s">
        <v>2781</v>
      </c>
      <c r="AT488" s="139"/>
      <c r="AU488" s="139"/>
      <c r="AV488" s="139"/>
      <c r="AW488" s="139"/>
      <c r="AX488" s="139"/>
      <c r="AY488" s="139"/>
      <c r="AZ488" s="139"/>
      <c r="BA488" s="198"/>
      <c r="BB488" s="139"/>
      <c r="BC488" s="319" t="s">
        <v>2781</v>
      </c>
      <c r="BD488" s="318"/>
    </row>
    <row r="489" s="231" customFormat="true" ht="12.95" hidden="true" customHeight="true" outlineLevel="0" collapsed="false">
      <c r="A489" s="228"/>
      <c r="B489" s="315"/>
      <c r="C489" s="315"/>
      <c r="D489" s="316" t="s">
        <v>2785</v>
      </c>
      <c r="E489" s="134" t="s">
        <v>2786</v>
      </c>
      <c r="F489" s="134" t="s">
        <v>2696</v>
      </c>
      <c r="G489" s="108" t="s">
        <v>2787</v>
      </c>
      <c r="H489" s="262"/>
      <c r="I489" s="263" t="s">
        <v>2785</v>
      </c>
      <c r="J489" s="263"/>
      <c r="K489" s="263"/>
      <c r="L489" s="264"/>
      <c r="M489" s="265"/>
      <c r="N489" s="265"/>
      <c r="O489" s="265"/>
      <c r="P489" s="265"/>
      <c r="Q489" s="266"/>
      <c r="R489" s="225"/>
      <c r="S489" s="225"/>
      <c r="T489" s="225"/>
      <c r="U489" s="225"/>
      <c r="V489" s="225"/>
      <c r="W489" s="225"/>
      <c r="X489" s="106" t="s">
        <v>2379</v>
      </c>
      <c r="Y489" s="267"/>
      <c r="Z489" s="267"/>
      <c r="AA489" s="268"/>
      <c r="AB489" s="106" t="n">
        <f aca="false">FALSE()</f>
        <v>0</v>
      </c>
      <c r="AC489" s="106"/>
      <c r="AD489" s="173"/>
      <c r="AE489" s="269"/>
      <c r="AF489" s="233"/>
      <c r="AG489" s="233"/>
      <c r="AH489" s="233"/>
      <c r="AI489" s="270"/>
      <c r="AJ489" s="270"/>
      <c r="AK489" s="271"/>
      <c r="AL489" s="271"/>
      <c r="AM489" s="271"/>
      <c r="AN489" s="271"/>
      <c r="AO489" s="271"/>
      <c r="AP489" s="271"/>
      <c r="AQ489" s="271"/>
      <c r="AR489" s="271"/>
      <c r="AS489" s="274" t="s">
        <v>2785</v>
      </c>
      <c r="AT489" s="139"/>
      <c r="AU489" s="139"/>
      <c r="AV489" s="139"/>
      <c r="AW489" s="139"/>
      <c r="AX489" s="139"/>
      <c r="AY489" s="139"/>
      <c r="AZ489" s="139"/>
      <c r="BA489" s="198"/>
      <c r="BB489" s="139"/>
      <c r="BC489" s="319" t="s">
        <v>2785</v>
      </c>
      <c r="BD489" s="318"/>
    </row>
    <row r="490" s="231" customFormat="true" ht="12.95" hidden="true" customHeight="true" outlineLevel="0" collapsed="false">
      <c r="A490" s="228"/>
      <c r="B490" s="315"/>
      <c r="C490" s="315"/>
      <c r="D490" s="316" t="s">
        <v>2788</v>
      </c>
      <c r="E490" s="134" t="s">
        <v>2789</v>
      </c>
      <c r="F490" s="134" t="s">
        <v>2683</v>
      </c>
      <c r="G490" s="108" t="s">
        <v>2790</v>
      </c>
      <c r="H490" s="262"/>
      <c r="I490" s="263" t="s">
        <v>2788</v>
      </c>
      <c r="J490" s="263"/>
      <c r="K490" s="263"/>
      <c r="L490" s="264"/>
      <c r="M490" s="265"/>
      <c r="N490" s="265"/>
      <c r="O490" s="265"/>
      <c r="P490" s="265"/>
      <c r="Q490" s="266"/>
      <c r="R490" s="225"/>
      <c r="S490" s="225"/>
      <c r="T490" s="225"/>
      <c r="U490" s="225"/>
      <c r="V490" s="225"/>
      <c r="W490" s="225"/>
      <c r="X490" s="106" t="s">
        <v>2379</v>
      </c>
      <c r="Y490" s="267"/>
      <c r="Z490" s="267"/>
      <c r="AA490" s="268"/>
      <c r="AB490" s="106" t="n">
        <f aca="false">FALSE()</f>
        <v>0</v>
      </c>
      <c r="AC490" s="106"/>
      <c r="AD490" s="173"/>
      <c r="AE490" s="269"/>
      <c r="AF490" s="233"/>
      <c r="AG490" s="233"/>
      <c r="AH490" s="233"/>
      <c r="AI490" s="270"/>
      <c r="AJ490" s="270"/>
      <c r="AK490" s="271"/>
      <c r="AL490" s="271"/>
      <c r="AM490" s="271"/>
      <c r="AN490" s="271"/>
      <c r="AO490" s="271"/>
      <c r="AP490" s="271"/>
      <c r="AQ490" s="271"/>
      <c r="AR490" s="271"/>
      <c r="AS490" s="274" t="s">
        <v>2788</v>
      </c>
      <c r="AT490" s="139"/>
      <c r="AU490" s="139"/>
      <c r="AV490" s="139"/>
      <c r="AW490" s="139"/>
      <c r="AX490" s="139"/>
      <c r="AY490" s="139"/>
      <c r="AZ490" s="139"/>
      <c r="BA490" s="198"/>
      <c r="BB490" s="139"/>
      <c r="BC490" s="319" t="s">
        <v>2788</v>
      </c>
      <c r="BD490" s="318"/>
    </row>
    <row r="491" s="231" customFormat="true" ht="12.95" hidden="true" customHeight="true" outlineLevel="0" collapsed="false">
      <c r="A491" s="228"/>
      <c r="B491" s="315"/>
      <c r="C491" s="315"/>
      <c r="D491" s="316" t="s">
        <v>2791</v>
      </c>
      <c r="E491" s="134" t="s">
        <v>2792</v>
      </c>
      <c r="F491" s="134" t="s">
        <v>2738</v>
      </c>
      <c r="G491" s="108" t="s">
        <v>2793</v>
      </c>
      <c r="H491" s="262"/>
      <c r="I491" s="263" t="s">
        <v>2791</v>
      </c>
      <c r="J491" s="263"/>
      <c r="K491" s="263"/>
      <c r="L491" s="264"/>
      <c r="M491" s="265"/>
      <c r="N491" s="265"/>
      <c r="O491" s="265"/>
      <c r="P491" s="265"/>
      <c r="Q491" s="266"/>
      <c r="R491" s="225"/>
      <c r="S491" s="225"/>
      <c r="T491" s="225"/>
      <c r="U491" s="225"/>
      <c r="V491" s="225"/>
      <c r="W491" s="225"/>
      <c r="X491" s="106" t="s">
        <v>2379</v>
      </c>
      <c r="Y491" s="267"/>
      <c r="Z491" s="267"/>
      <c r="AA491" s="268"/>
      <c r="AB491" s="106" t="n">
        <f aca="false">FALSE()</f>
        <v>0</v>
      </c>
      <c r="AC491" s="106"/>
      <c r="AD491" s="173"/>
      <c r="AE491" s="269"/>
      <c r="AF491" s="233"/>
      <c r="AG491" s="233"/>
      <c r="AH491" s="233"/>
      <c r="AI491" s="270"/>
      <c r="AJ491" s="270"/>
      <c r="AK491" s="271"/>
      <c r="AL491" s="271"/>
      <c r="AM491" s="271"/>
      <c r="AN491" s="271"/>
      <c r="AO491" s="271"/>
      <c r="AP491" s="271"/>
      <c r="AQ491" s="271"/>
      <c r="AR491" s="271"/>
      <c r="AS491" s="274" t="s">
        <v>2791</v>
      </c>
      <c r="AT491" s="139"/>
      <c r="AU491" s="139"/>
      <c r="AV491" s="139"/>
      <c r="AW491" s="139"/>
      <c r="AX491" s="139"/>
      <c r="AY491" s="139"/>
      <c r="AZ491" s="139"/>
      <c r="BA491" s="198"/>
      <c r="BB491" s="139"/>
      <c r="BC491" s="319" t="s">
        <v>2791</v>
      </c>
      <c r="BD491" s="318"/>
    </row>
    <row r="492" s="231" customFormat="true" ht="12.95" hidden="true" customHeight="true" outlineLevel="0" collapsed="false">
      <c r="A492" s="228"/>
      <c r="B492" s="315"/>
      <c r="C492" s="315"/>
      <c r="D492" s="316" t="s">
        <v>2794</v>
      </c>
      <c r="E492" s="134" t="s">
        <v>2795</v>
      </c>
      <c r="F492" s="134" t="s">
        <v>2742</v>
      </c>
      <c r="G492" s="108" t="s">
        <v>2796</v>
      </c>
      <c r="H492" s="262"/>
      <c r="I492" s="263" t="s">
        <v>2794</v>
      </c>
      <c r="J492" s="263"/>
      <c r="K492" s="263"/>
      <c r="L492" s="264"/>
      <c r="M492" s="265"/>
      <c r="N492" s="265"/>
      <c r="O492" s="265"/>
      <c r="P492" s="265"/>
      <c r="Q492" s="266"/>
      <c r="R492" s="225"/>
      <c r="S492" s="225"/>
      <c r="T492" s="225"/>
      <c r="U492" s="225"/>
      <c r="V492" s="225"/>
      <c r="W492" s="225"/>
      <c r="X492" s="106" t="s">
        <v>2379</v>
      </c>
      <c r="Y492" s="267"/>
      <c r="Z492" s="267"/>
      <c r="AA492" s="268"/>
      <c r="AB492" s="106" t="n">
        <f aca="false">FALSE()</f>
        <v>0</v>
      </c>
      <c r="AC492" s="106"/>
      <c r="AD492" s="173"/>
      <c r="AE492" s="269"/>
      <c r="AF492" s="233"/>
      <c r="AG492" s="233"/>
      <c r="AH492" s="233"/>
      <c r="AI492" s="270"/>
      <c r="AJ492" s="270"/>
      <c r="AK492" s="271"/>
      <c r="AL492" s="271"/>
      <c r="AM492" s="271"/>
      <c r="AN492" s="271"/>
      <c r="AO492" s="271"/>
      <c r="AP492" s="271"/>
      <c r="AQ492" s="271"/>
      <c r="AR492" s="271"/>
      <c r="AS492" s="274" t="s">
        <v>2794</v>
      </c>
      <c r="AT492" s="139"/>
      <c r="AU492" s="139"/>
      <c r="AV492" s="139"/>
      <c r="AW492" s="139"/>
      <c r="AX492" s="139"/>
      <c r="AY492" s="139"/>
      <c r="AZ492" s="139"/>
      <c r="BA492" s="198"/>
      <c r="BB492" s="139"/>
      <c r="BC492" s="319" t="s">
        <v>2794</v>
      </c>
      <c r="BD492" s="318"/>
    </row>
    <row r="493" s="231" customFormat="true" ht="12.95" hidden="true" customHeight="true" outlineLevel="0" collapsed="false">
      <c r="A493" s="228"/>
      <c r="B493" s="315"/>
      <c r="C493" s="315"/>
      <c r="D493" s="316" t="s">
        <v>2797</v>
      </c>
      <c r="E493" s="134" t="s">
        <v>659</v>
      </c>
      <c r="F493" s="134" t="s">
        <v>2720</v>
      </c>
      <c r="G493" s="108" t="s">
        <v>2798</v>
      </c>
      <c r="H493" s="262"/>
      <c r="I493" s="263" t="s">
        <v>2797</v>
      </c>
      <c r="J493" s="263"/>
      <c r="K493" s="263"/>
      <c r="L493" s="264"/>
      <c r="M493" s="265"/>
      <c r="N493" s="265"/>
      <c r="O493" s="265"/>
      <c r="P493" s="265"/>
      <c r="Q493" s="266"/>
      <c r="R493" s="225"/>
      <c r="S493" s="225"/>
      <c r="T493" s="225"/>
      <c r="U493" s="225"/>
      <c r="V493" s="225"/>
      <c r="W493" s="225"/>
      <c r="X493" s="106" t="s">
        <v>2379</v>
      </c>
      <c r="Y493" s="267"/>
      <c r="Z493" s="267"/>
      <c r="AA493" s="268"/>
      <c r="AB493" s="106" t="n">
        <f aca="false">FALSE()</f>
        <v>0</v>
      </c>
      <c r="AC493" s="106"/>
      <c r="AD493" s="173"/>
      <c r="AE493" s="269"/>
      <c r="AF493" s="233"/>
      <c r="AG493" s="233"/>
      <c r="AH493" s="233"/>
      <c r="AI493" s="270"/>
      <c r="AJ493" s="270"/>
      <c r="AK493" s="271"/>
      <c r="AL493" s="271"/>
      <c r="AM493" s="271"/>
      <c r="AN493" s="271"/>
      <c r="AO493" s="271"/>
      <c r="AP493" s="271"/>
      <c r="AQ493" s="271"/>
      <c r="AR493" s="271"/>
      <c r="AS493" s="274" t="s">
        <v>2797</v>
      </c>
      <c r="AT493" s="139"/>
      <c r="AU493" s="139"/>
      <c r="AV493" s="139"/>
      <c r="AW493" s="139"/>
      <c r="AX493" s="139"/>
      <c r="AY493" s="139"/>
      <c r="AZ493" s="139"/>
      <c r="BA493" s="198"/>
      <c r="BB493" s="139"/>
      <c r="BC493" s="319" t="s">
        <v>2797</v>
      </c>
      <c r="BD493" s="318"/>
    </row>
    <row r="494" s="231" customFormat="true" ht="12.95" hidden="true" customHeight="true" outlineLevel="0" collapsed="false">
      <c r="A494" s="228"/>
      <c r="B494" s="315"/>
      <c r="C494" s="315"/>
      <c r="D494" s="316" t="s">
        <v>2799</v>
      </c>
      <c r="E494" s="134" t="s">
        <v>2800</v>
      </c>
      <c r="F494" s="134" t="s">
        <v>2801</v>
      </c>
      <c r="G494" s="108" t="s">
        <v>2802</v>
      </c>
      <c r="H494" s="262"/>
      <c r="I494" s="263" t="s">
        <v>2799</v>
      </c>
      <c r="J494" s="263"/>
      <c r="K494" s="263"/>
      <c r="L494" s="264"/>
      <c r="M494" s="265"/>
      <c r="N494" s="265"/>
      <c r="O494" s="265"/>
      <c r="P494" s="265"/>
      <c r="Q494" s="266"/>
      <c r="R494" s="225"/>
      <c r="S494" s="225"/>
      <c r="T494" s="225"/>
      <c r="U494" s="225"/>
      <c r="V494" s="225"/>
      <c r="W494" s="225"/>
      <c r="X494" s="106" t="s">
        <v>2379</v>
      </c>
      <c r="Y494" s="267"/>
      <c r="Z494" s="267"/>
      <c r="AA494" s="268"/>
      <c r="AB494" s="106" t="n">
        <f aca="false">FALSE()</f>
        <v>0</v>
      </c>
      <c r="AC494" s="106"/>
      <c r="AD494" s="173"/>
      <c r="AE494" s="269"/>
      <c r="AF494" s="233"/>
      <c r="AG494" s="233"/>
      <c r="AH494" s="233"/>
      <c r="AI494" s="270"/>
      <c r="AJ494" s="270"/>
      <c r="AK494" s="271"/>
      <c r="AL494" s="271"/>
      <c r="AM494" s="271"/>
      <c r="AN494" s="271"/>
      <c r="AO494" s="271"/>
      <c r="AP494" s="271"/>
      <c r="AQ494" s="271"/>
      <c r="AR494" s="271"/>
      <c r="AS494" s="274" t="s">
        <v>2799</v>
      </c>
      <c r="AT494" s="139"/>
      <c r="AU494" s="139"/>
      <c r="AV494" s="139"/>
      <c r="AW494" s="139"/>
      <c r="AX494" s="139"/>
      <c r="AY494" s="139"/>
      <c r="AZ494" s="139"/>
      <c r="BA494" s="198"/>
      <c r="BB494" s="139"/>
      <c r="BC494" s="319" t="s">
        <v>2799</v>
      </c>
      <c r="BD494" s="318"/>
    </row>
    <row r="495" s="231" customFormat="true" ht="12.95" hidden="true" customHeight="true" outlineLevel="0" collapsed="false">
      <c r="A495" s="228"/>
      <c r="B495" s="315"/>
      <c r="C495" s="315"/>
      <c r="D495" s="316" t="s">
        <v>2803</v>
      </c>
      <c r="E495" s="134" t="s">
        <v>2804</v>
      </c>
      <c r="F495" s="134" t="s">
        <v>2805</v>
      </c>
      <c r="G495" s="108" t="s">
        <v>2806</v>
      </c>
      <c r="H495" s="262"/>
      <c r="I495" s="263" t="s">
        <v>2803</v>
      </c>
      <c r="J495" s="263"/>
      <c r="K495" s="263"/>
      <c r="L495" s="264"/>
      <c r="M495" s="265"/>
      <c r="N495" s="265"/>
      <c r="O495" s="265"/>
      <c r="P495" s="265"/>
      <c r="Q495" s="266"/>
      <c r="R495" s="225"/>
      <c r="S495" s="225"/>
      <c r="T495" s="225"/>
      <c r="U495" s="225"/>
      <c r="V495" s="225"/>
      <c r="W495" s="225"/>
      <c r="X495" s="106" t="s">
        <v>2379</v>
      </c>
      <c r="Y495" s="267"/>
      <c r="Z495" s="267"/>
      <c r="AA495" s="268"/>
      <c r="AB495" s="106" t="n">
        <f aca="false">FALSE()</f>
        <v>0</v>
      </c>
      <c r="AC495" s="106"/>
      <c r="AD495" s="173"/>
      <c r="AE495" s="269"/>
      <c r="AF495" s="233"/>
      <c r="AG495" s="233"/>
      <c r="AH495" s="233"/>
      <c r="AI495" s="270"/>
      <c r="AJ495" s="270"/>
      <c r="AK495" s="271"/>
      <c r="AL495" s="271"/>
      <c r="AM495" s="271"/>
      <c r="AN495" s="271"/>
      <c r="AO495" s="271"/>
      <c r="AP495" s="271"/>
      <c r="AQ495" s="271"/>
      <c r="AR495" s="271"/>
      <c r="AS495" s="274" t="s">
        <v>2803</v>
      </c>
      <c r="AT495" s="139"/>
      <c r="AU495" s="139"/>
      <c r="AV495" s="139"/>
      <c r="AW495" s="139"/>
      <c r="AX495" s="139"/>
      <c r="AY495" s="139"/>
      <c r="AZ495" s="139"/>
      <c r="BA495" s="198"/>
      <c r="BB495" s="139"/>
      <c r="BC495" s="319" t="s">
        <v>2803</v>
      </c>
      <c r="BD495" s="318"/>
    </row>
    <row r="496" s="231" customFormat="true" ht="12.95" hidden="true" customHeight="true" outlineLevel="0" collapsed="false">
      <c r="A496" s="228"/>
      <c r="B496" s="315"/>
      <c r="C496" s="315"/>
      <c r="D496" s="316" t="s">
        <v>2807</v>
      </c>
      <c r="E496" s="134" t="s">
        <v>674</v>
      </c>
      <c r="F496" s="134" t="s">
        <v>2728</v>
      </c>
      <c r="G496" s="108" t="s">
        <v>2808</v>
      </c>
      <c r="H496" s="262"/>
      <c r="I496" s="263" t="s">
        <v>2807</v>
      </c>
      <c r="J496" s="263"/>
      <c r="K496" s="263"/>
      <c r="L496" s="264"/>
      <c r="M496" s="265"/>
      <c r="N496" s="265"/>
      <c r="O496" s="265"/>
      <c r="P496" s="265"/>
      <c r="Q496" s="266"/>
      <c r="R496" s="225"/>
      <c r="S496" s="225"/>
      <c r="T496" s="225"/>
      <c r="U496" s="225"/>
      <c r="V496" s="225"/>
      <c r="W496" s="225"/>
      <c r="X496" s="106" t="s">
        <v>2379</v>
      </c>
      <c r="Y496" s="267"/>
      <c r="Z496" s="267"/>
      <c r="AA496" s="268"/>
      <c r="AB496" s="106" t="n">
        <f aca="false">FALSE()</f>
        <v>0</v>
      </c>
      <c r="AC496" s="106"/>
      <c r="AD496" s="173"/>
      <c r="AE496" s="269"/>
      <c r="AF496" s="233"/>
      <c r="AG496" s="233"/>
      <c r="AH496" s="233"/>
      <c r="AI496" s="270"/>
      <c r="AJ496" s="270"/>
      <c r="AK496" s="271"/>
      <c r="AL496" s="271"/>
      <c r="AM496" s="271"/>
      <c r="AN496" s="271"/>
      <c r="AO496" s="271"/>
      <c r="AP496" s="271"/>
      <c r="AQ496" s="271"/>
      <c r="AR496" s="271"/>
      <c r="AS496" s="274" t="s">
        <v>2807</v>
      </c>
      <c r="AT496" s="139"/>
      <c r="AU496" s="139"/>
      <c r="AV496" s="139"/>
      <c r="AW496" s="139"/>
      <c r="AX496" s="139"/>
      <c r="AY496" s="139"/>
      <c r="AZ496" s="139"/>
      <c r="BA496" s="198"/>
      <c r="BB496" s="139"/>
      <c r="BC496" s="319" t="s">
        <v>2807</v>
      </c>
      <c r="BD496" s="318"/>
    </row>
    <row r="497" s="231" customFormat="true" ht="12.95" hidden="true" customHeight="true" outlineLevel="0" collapsed="false">
      <c r="A497" s="228"/>
      <c r="B497" s="315"/>
      <c r="C497" s="315"/>
      <c r="D497" s="316" t="s">
        <v>2809</v>
      </c>
      <c r="E497" s="134" t="s">
        <v>2810</v>
      </c>
      <c r="F497" s="134" t="s">
        <v>2811</v>
      </c>
      <c r="G497" s="108" t="s">
        <v>2812</v>
      </c>
      <c r="H497" s="262"/>
      <c r="I497" s="263" t="s">
        <v>2809</v>
      </c>
      <c r="J497" s="263"/>
      <c r="K497" s="263"/>
      <c r="L497" s="264"/>
      <c r="M497" s="265"/>
      <c r="N497" s="265"/>
      <c r="O497" s="265"/>
      <c r="P497" s="265"/>
      <c r="Q497" s="266"/>
      <c r="R497" s="225"/>
      <c r="S497" s="225"/>
      <c r="T497" s="225"/>
      <c r="U497" s="225"/>
      <c r="V497" s="225"/>
      <c r="W497" s="225"/>
      <c r="X497" s="106" t="s">
        <v>2379</v>
      </c>
      <c r="Y497" s="267"/>
      <c r="Z497" s="267"/>
      <c r="AA497" s="268"/>
      <c r="AB497" s="106" t="n">
        <f aca="false">FALSE()</f>
        <v>0</v>
      </c>
      <c r="AC497" s="106"/>
      <c r="AD497" s="173"/>
      <c r="AE497" s="269"/>
      <c r="AF497" s="233"/>
      <c r="AG497" s="233"/>
      <c r="AH497" s="233"/>
      <c r="AI497" s="270"/>
      <c r="AJ497" s="270"/>
      <c r="AK497" s="271"/>
      <c r="AL497" s="271"/>
      <c r="AM497" s="271"/>
      <c r="AN497" s="271"/>
      <c r="AO497" s="271"/>
      <c r="AP497" s="271"/>
      <c r="AQ497" s="271"/>
      <c r="AR497" s="271"/>
      <c r="AS497" s="274" t="s">
        <v>2809</v>
      </c>
      <c r="AT497" s="139"/>
      <c r="AU497" s="139"/>
      <c r="AV497" s="139"/>
      <c r="AW497" s="139"/>
      <c r="AX497" s="139"/>
      <c r="AY497" s="139"/>
      <c r="AZ497" s="139"/>
      <c r="BA497" s="198"/>
      <c r="BB497" s="139"/>
      <c r="BC497" s="319" t="s">
        <v>2809</v>
      </c>
      <c r="BD497" s="318"/>
    </row>
    <row r="498" s="231" customFormat="true" ht="12.95" hidden="true" customHeight="true" outlineLevel="0" collapsed="false">
      <c r="A498" s="228"/>
      <c r="B498" s="315"/>
      <c r="C498" s="315"/>
      <c r="D498" s="316" t="s">
        <v>2813</v>
      </c>
      <c r="E498" s="134" t="s">
        <v>2814</v>
      </c>
      <c r="F498" s="134" t="s">
        <v>2815</v>
      </c>
      <c r="G498" s="108" t="s">
        <v>2816</v>
      </c>
      <c r="H498" s="262"/>
      <c r="I498" s="263" t="s">
        <v>2813</v>
      </c>
      <c r="J498" s="263"/>
      <c r="K498" s="263"/>
      <c r="L498" s="264"/>
      <c r="M498" s="265"/>
      <c r="N498" s="265"/>
      <c r="O498" s="265"/>
      <c r="P498" s="265"/>
      <c r="Q498" s="266"/>
      <c r="R498" s="225"/>
      <c r="S498" s="225"/>
      <c r="T498" s="225"/>
      <c r="U498" s="225"/>
      <c r="V498" s="225"/>
      <c r="W498" s="225"/>
      <c r="X498" s="106" t="s">
        <v>2379</v>
      </c>
      <c r="Y498" s="267"/>
      <c r="Z498" s="267"/>
      <c r="AA498" s="268"/>
      <c r="AB498" s="106" t="n">
        <f aca="false">FALSE()</f>
        <v>0</v>
      </c>
      <c r="AC498" s="106"/>
      <c r="AD498" s="173"/>
      <c r="AE498" s="269"/>
      <c r="AF498" s="233"/>
      <c r="AG498" s="233"/>
      <c r="AH498" s="233"/>
      <c r="AI498" s="270"/>
      <c r="AJ498" s="270"/>
      <c r="AK498" s="271"/>
      <c r="AL498" s="271"/>
      <c r="AM498" s="271"/>
      <c r="AN498" s="271"/>
      <c r="AO498" s="271"/>
      <c r="AP498" s="271"/>
      <c r="AQ498" s="271"/>
      <c r="AR498" s="271"/>
      <c r="AS498" s="274" t="s">
        <v>2813</v>
      </c>
      <c r="AT498" s="139"/>
      <c r="AU498" s="139"/>
      <c r="AV498" s="139"/>
      <c r="AW498" s="139"/>
      <c r="AX498" s="139"/>
      <c r="AY498" s="139"/>
      <c r="AZ498" s="139"/>
      <c r="BA498" s="198"/>
      <c r="BB498" s="139"/>
      <c r="BC498" s="319" t="s">
        <v>2813</v>
      </c>
      <c r="BD498" s="318"/>
    </row>
    <row r="499" s="231" customFormat="true" ht="12.95" hidden="true" customHeight="true" outlineLevel="0" collapsed="false">
      <c r="A499" s="228"/>
      <c r="B499" s="315"/>
      <c r="C499" s="315"/>
      <c r="D499" s="320" t="s">
        <v>2817</v>
      </c>
      <c r="E499" s="134" t="s">
        <v>2818</v>
      </c>
      <c r="F499" s="134" t="s">
        <v>2724</v>
      </c>
      <c r="G499" s="108" t="s">
        <v>2819</v>
      </c>
      <c r="H499" s="262"/>
      <c r="I499" s="263" t="s">
        <v>2817</v>
      </c>
      <c r="J499" s="263"/>
      <c r="K499" s="263"/>
      <c r="L499" s="264"/>
      <c r="M499" s="265"/>
      <c r="N499" s="265"/>
      <c r="O499" s="265"/>
      <c r="P499" s="265"/>
      <c r="Q499" s="266"/>
      <c r="R499" s="225"/>
      <c r="S499" s="225"/>
      <c r="T499" s="225"/>
      <c r="U499" s="225"/>
      <c r="V499" s="225"/>
      <c r="W499" s="225"/>
      <c r="X499" s="106" t="s">
        <v>2379</v>
      </c>
      <c r="Y499" s="267"/>
      <c r="Z499" s="267"/>
      <c r="AA499" s="268"/>
      <c r="AB499" s="106" t="n">
        <f aca="false">FALSE()</f>
        <v>0</v>
      </c>
      <c r="AC499" s="106"/>
      <c r="AD499" s="173"/>
      <c r="AE499" s="269"/>
      <c r="AF499" s="233"/>
      <c r="AG499" s="233"/>
      <c r="AH499" s="233"/>
      <c r="AI499" s="270"/>
      <c r="AJ499" s="270"/>
      <c r="AK499" s="271"/>
      <c r="AL499" s="271"/>
      <c r="AM499" s="271"/>
      <c r="AN499" s="271"/>
      <c r="AO499" s="271"/>
      <c r="AP499" s="271"/>
      <c r="AQ499" s="271"/>
      <c r="AR499" s="271"/>
      <c r="AS499" s="274" t="s">
        <v>2817</v>
      </c>
      <c r="AT499" s="139"/>
      <c r="AU499" s="139"/>
      <c r="AV499" s="139"/>
      <c r="AW499" s="139"/>
      <c r="AX499" s="139"/>
      <c r="AY499" s="139"/>
      <c r="AZ499" s="139"/>
      <c r="BA499" s="198"/>
      <c r="BB499" s="139"/>
      <c r="BC499" s="319" t="s">
        <v>2817</v>
      </c>
      <c r="BD499" s="318"/>
    </row>
    <row r="500" s="231" customFormat="true" ht="12.95" hidden="true" customHeight="true" outlineLevel="0" collapsed="false">
      <c r="A500" s="228"/>
      <c r="B500" s="315"/>
      <c r="C500" s="315"/>
      <c r="D500" s="320" t="s">
        <v>2820</v>
      </c>
      <c r="E500" s="134" t="s">
        <v>2821</v>
      </c>
      <c r="F500" s="134" t="s">
        <v>2717</v>
      </c>
      <c r="G500" s="108" t="s">
        <v>2822</v>
      </c>
      <c r="H500" s="262"/>
      <c r="I500" s="263" t="s">
        <v>2820</v>
      </c>
      <c r="J500" s="263"/>
      <c r="K500" s="263"/>
      <c r="L500" s="264"/>
      <c r="M500" s="265"/>
      <c r="N500" s="265"/>
      <c r="O500" s="265"/>
      <c r="P500" s="265"/>
      <c r="Q500" s="266"/>
      <c r="R500" s="225"/>
      <c r="S500" s="225"/>
      <c r="T500" s="225"/>
      <c r="U500" s="225"/>
      <c r="V500" s="225"/>
      <c r="W500" s="225"/>
      <c r="X500" s="106" t="s">
        <v>2379</v>
      </c>
      <c r="Y500" s="267"/>
      <c r="Z500" s="267"/>
      <c r="AA500" s="268"/>
      <c r="AB500" s="106" t="n">
        <f aca="false">FALSE()</f>
        <v>0</v>
      </c>
      <c r="AC500" s="106"/>
      <c r="AD500" s="173"/>
      <c r="AE500" s="269"/>
      <c r="AF500" s="233"/>
      <c r="AG500" s="233"/>
      <c r="AH500" s="233"/>
      <c r="AI500" s="270"/>
      <c r="AJ500" s="270"/>
      <c r="AK500" s="271"/>
      <c r="AL500" s="271"/>
      <c r="AM500" s="271"/>
      <c r="AN500" s="271"/>
      <c r="AO500" s="271"/>
      <c r="AP500" s="271"/>
      <c r="AQ500" s="271"/>
      <c r="AR500" s="271"/>
      <c r="AS500" s="274" t="s">
        <v>2820</v>
      </c>
      <c r="AT500" s="139"/>
      <c r="AU500" s="139"/>
      <c r="AV500" s="139"/>
      <c r="AW500" s="139"/>
      <c r="AX500" s="139"/>
      <c r="AY500" s="139"/>
      <c r="AZ500" s="139"/>
      <c r="BA500" s="198"/>
      <c r="BB500" s="139"/>
      <c r="BC500" s="319" t="s">
        <v>2820</v>
      </c>
      <c r="BD500" s="318"/>
    </row>
    <row r="501" s="231" customFormat="true" ht="12.95" hidden="true" customHeight="true" outlineLevel="0" collapsed="false">
      <c r="A501" s="228"/>
      <c r="B501" s="315"/>
      <c r="C501" s="315"/>
      <c r="D501" s="316" t="s">
        <v>2823</v>
      </c>
      <c r="E501" s="134" t="s">
        <v>2824</v>
      </c>
      <c r="F501" s="134" t="s">
        <v>2690</v>
      </c>
      <c r="G501" s="108" t="s">
        <v>2825</v>
      </c>
      <c r="H501" s="262"/>
      <c r="I501" s="263" t="s">
        <v>2823</v>
      </c>
      <c r="J501" s="263"/>
      <c r="K501" s="263"/>
      <c r="L501" s="264"/>
      <c r="M501" s="265"/>
      <c r="N501" s="265"/>
      <c r="O501" s="265"/>
      <c r="P501" s="265"/>
      <c r="Q501" s="266"/>
      <c r="R501" s="225"/>
      <c r="S501" s="225"/>
      <c r="T501" s="225"/>
      <c r="U501" s="225"/>
      <c r="V501" s="225"/>
      <c r="W501" s="225"/>
      <c r="X501" s="106" t="s">
        <v>2379</v>
      </c>
      <c r="Y501" s="267"/>
      <c r="Z501" s="267"/>
      <c r="AA501" s="268"/>
      <c r="AB501" s="106" t="n">
        <f aca="false">FALSE()</f>
        <v>0</v>
      </c>
      <c r="AC501" s="106"/>
      <c r="AD501" s="173"/>
      <c r="AE501" s="269"/>
      <c r="AF501" s="233"/>
      <c r="AG501" s="233"/>
      <c r="AH501" s="233"/>
      <c r="AI501" s="270"/>
      <c r="AJ501" s="270"/>
      <c r="AK501" s="271"/>
      <c r="AL501" s="271"/>
      <c r="AM501" s="271"/>
      <c r="AN501" s="271"/>
      <c r="AO501" s="271"/>
      <c r="AP501" s="271"/>
      <c r="AQ501" s="271"/>
      <c r="AR501" s="271"/>
      <c r="AS501" s="274" t="s">
        <v>2823</v>
      </c>
      <c r="AT501" s="139"/>
      <c r="AU501" s="139"/>
      <c r="AV501" s="139"/>
      <c r="AW501" s="139"/>
      <c r="AX501" s="139"/>
      <c r="AY501" s="139"/>
      <c r="AZ501" s="139"/>
      <c r="BA501" s="198"/>
      <c r="BB501" s="139"/>
      <c r="BC501" s="319" t="s">
        <v>2823</v>
      </c>
      <c r="BD501" s="318"/>
    </row>
    <row r="502" s="231" customFormat="true" ht="12.95" hidden="true" customHeight="true" outlineLevel="0" collapsed="false">
      <c r="A502" s="228"/>
      <c r="B502" s="315"/>
      <c r="C502" s="315"/>
      <c r="D502" s="316" t="s">
        <v>2826</v>
      </c>
      <c r="E502" s="134" t="s">
        <v>2827</v>
      </c>
      <c r="F502" s="134" t="s">
        <v>2749</v>
      </c>
      <c r="G502" s="108" t="s">
        <v>2828</v>
      </c>
      <c r="H502" s="262"/>
      <c r="I502" s="263" t="s">
        <v>2826</v>
      </c>
      <c r="J502" s="263"/>
      <c r="K502" s="263"/>
      <c r="L502" s="264"/>
      <c r="M502" s="265"/>
      <c r="N502" s="265"/>
      <c r="O502" s="265"/>
      <c r="P502" s="265"/>
      <c r="Q502" s="266"/>
      <c r="R502" s="225"/>
      <c r="S502" s="225"/>
      <c r="T502" s="225"/>
      <c r="U502" s="225"/>
      <c r="V502" s="225"/>
      <c r="W502" s="225"/>
      <c r="X502" s="106" t="s">
        <v>2379</v>
      </c>
      <c r="Y502" s="267"/>
      <c r="Z502" s="267"/>
      <c r="AA502" s="268"/>
      <c r="AB502" s="106" t="n">
        <f aca="false">FALSE()</f>
        <v>0</v>
      </c>
      <c r="AC502" s="106"/>
      <c r="AD502" s="173"/>
      <c r="AE502" s="269"/>
      <c r="AF502" s="233"/>
      <c r="AG502" s="233"/>
      <c r="AH502" s="233"/>
      <c r="AI502" s="270"/>
      <c r="AJ502" s="270"/>
      <c r="AK502" s="271"/>
      <c r="AL502" s="271"/>
      <c r="AM502" s="271"/>
      <c r="AN502" s="271"/>
      <c r="AO502" s="271"/>
      <c r="AP502" s="271"/>
      <c r="AQ502" s="271"/>
      <c r="AR502" s="271"/>
      <c r="AS502" s="274" t="s">
        <v>2826</v>
      </c>
      <c r="AT502" s="139"/>
      <c r="AU502" s="139"/>
      <c r="AV502" s="139"/>
      <c r="AW502" s="139"/>
      <c r="AX502" s="139"/>
      <c r="AY502" s="139"/>
      <c r="AZ502" s="139"/>
      <c r="BA502" s="198"/>
      <c r="BB502" s="139"/>
      <c r="BC502" s="319" t="s">
        <v>2826</v>
      </c>
      <c r="BD502" s="318"/>
    </row>
    <row r="503" s="231" customFormat="true" ht="12.95" hidden="true" customHeight="true" outlineLevel="0" collapsed="false">
      <c r="A503" s="228"/>
      <c r="B503" s="315"/>
      <c r="C503" s="315"/>
      <c r="D503" s="316" t="s">
        <v>2829</v>
      </c>
      <c r="E503" s="134" t="s">
        <v>2830</v>
      </c>
      <c r="F503" s="134" t="s">
        <v>2731</v>
      </c>
      <c r="G503" s="108" t="s">
        <v>2831</v>
      </c>
      <c r="H503" s="262"/>
      <c r="I503" s="263" t="s">
        <v>2829</v>
      </c>
      <c r="J503" s="263"/>
      <c r="K503" s="263"/>
      <c r="L503" s="264"/>
      <c r="M503" s="265"/>
      <c r="N503" s="265"/>
      <c r="O503" s="265"/>
      <c r="P503" s="265"/>
      <c r="Q503" s="266"/>
      <c r="R503" s="225"/>
      <c r="S503" s="225"/>
      <c r="T503" s="225"/>
      <c r="U503" s="225"/>
      <c r="V503" s="225"/>
      <c r="W503" s="225"/>
      <c r="X503" s="106" t="s">
        <v>2379</v>
      </c>
      <c r="Y503" s="267"/>
      <c r="Z503" s="267"/>
      <c r="AA503" s="268"/>
      <c r="AB503" s="106" t="n">
        <f aca="false">FALSE()</f>
        <v>0</v>
      </c>
      <c r="AC503" s="106"/>
      <c r="AD503" s="173"/>
      <c r="AE503" s="269"/>
      <c r="AF503" s="233"/>
      <c r="AG503" s="233"/>
      <c r="AH503" s="233"/>
      <c r="AI503" s="270"/>
      <c r="AJ503" s="270"/>
      <c r="AK503" s="271"/>
      <c r="AL503" s="271"/>
      <c r="AM503" s="271"/>
      <c r="AN503" s="271"/>
      <c r="AO503" s="271"/>
      <c r="AP503" s="271"/>
      <c r="AQ503" s="271"/>
      <c r="AR503" s="271"/>
      <c r="AS503" s="274" t="s">
        <v>2829</v>
      </c>
      <c r="AT503" s="139"/>
      <c r="AU503" s="139"/>
      <c r="AV503" s="139"/>
      <c r="AW503" s="139"/>
      <c r="AX503" s="139"/>
      <c r="AY503" s="139"/>
      <c r="AZ503" s="139"/>
      <c r="BA503" s="198"/>
      <c r="BB503" s="139"/>
      <c r="BC503" s="319" t="s">
        <v>2829</v>
      </c>
      <c r="BD503" s="318"/>
    </row>
    <row r="504" s="231" customFormat="true" ht="12.95" hidden="true" customHeight="true" outlineLevel="0" collapsed="false">
      <c r="A504" s="228"/>
      <c r="B504" s="315"/>
      <c r="C504" s="315"/>
      <c r="D504" s="316" t="s">
        <v>2832</v>
      </c>
      <c r="E504" s="134" t="s">
        <v>2833</v>
      </c>
      <c r="F504" s="134" t="s">
        <v>2756</v>
      </c>
      <c r="G504" s="108" t="s">
        <v>2834</v>
      </c>
      <c r="H504" s="262"/>
      <c r="I504" s="263" t="s">
        <v>2832</v>
      </c>
      <c r="J504" s="263"/>
      <c r="K504" s="263"/>
      <c r="L504" s="264"/>
      <c r="M504" s="265"/>
      <c r="N504" s="265"/>
      <c r="O504" s="265"/>
      <c r="P504" s="265"/>
      <c r="Q504" s="266"/>
      <c r="R504" s="225"/>
      <c r="S504" s="225"/>
      <c r="T504" s="225"/>
      <c r="U504" s="225"/>
      <c r="V504" s="225"/>
      <c r="W504" s="225"/>
      <c r="X504" s="106" t="s">
        <v>2379</v>
      </c>
      <c r="Y504" s="267"/>
      <c r="Z504" s="267"/>
      <c r="AA504" s="268"/>
      <c r="AB504" s="106" t="n">
        <f aca="false">FALSE()</f>
        <v>0</v>
      </c>
      <c r="AC504" s="106"/>
      <c r="AD504" s="173"/>
      <c r="AE504" s="269"/>
      <c r="AF504" s="233"/>
      <c r="AG504" s="233"/>
      <c r="AH504" s="233"/>
      <c r="AI504" s="270"/>
      <c r="AJ504" s="270"/>
      <c r="AK504" s="271"/>
      <c r="AL504" s="271"/>
      <c r="AM504" s="271"/>
      <c r="AN504" s="271"/>
      <c r="AO504" s="271"/>
      <c r="AP504" s="271"/>
      <c r="AQ504" s="271"/>
      <c r="AR504" s="271"/>
      <c r="AS504" s="274" t="s">
        <v>2832</v>
      </c>
      <c r="AT504" s="139"/>
      <c r="AU504" s="139"/>
      <c r="AV504" s="139"/>
      <c r="AW504" s="139"/>
      <c r="AX504" s="139"/>
      <c r="AY504" s="139"/>
      <c r="AZ504" s="139"/>
      <c r="BA504" s="198"/>
      <c r="BB504" s="139"/>
      <c r="BC504" s="319" t="s">
        <v>2832</v>
      </c>
      <c r="BD504" s="318"/>
    </row>
    <row r="505" s="231" customFormat="true" ht="12.95" hidden="true" customHeight="true" outlineLevel="0" collapsed="false">
      <c r="A505" s="228"/>
      <c r="B505" s="315"/>
      <c r="C505" s="315"/>
      <c r="D505" s="316" t="s">
        <v>2835</v>
      </c>
      <c r="E505" s="134" t="s">
        <v>2836</v>
      </c>
      <c r="F505" s="134" t="s">
        <v>2778</v>
      </c>
      <c r="G505" s="108" t="s">
        <v>2837</v>
      </c>
      <c r="H505" s="262"/>
      <c r="I505" s="263" t="s">
        <v>2835</v>
      </c>
      <c r="J505" s="263"/>
      <c r="K505" s="263"/>
      <c r="L505" s="264"/>
      <c r="M505" s="265"/>
      <c r="N505" s="265"/>
      <c r="O505" s="265"/>
      <c r="P505" s="265"/>
      <c r="Q505" s="266"/>
      <c r="R505" s="225"/>
      <c r="S505" s="225"/>
      <c r="T505" s="225"/>
      <c r="U505" s="225"/>
      <c r="V505" s="225"/>
      <c r="W505" s="225"/>
      <c r="X505" s="106" t="s">
        <v>2379</v>
      </c>
      <c r="Y505" s="267"/>
      <c r="Z505" s="267"/>
      <c r="AA505" s="268"/>
      <c r="AB505" s="106" t="n">
        <f aca="false">FALSE()</f>
        <v>0</v>
      </c>
      <c r="AC505" s="106"/>
      <c r="AD505" s="173"/>
      <c r="AE505" s="269"/>
      <c r="AF505" s="233"/>
      <c r="AG505" s="233"/>
      <c r="AH505" s="233"/>
      <c r="AI505" s="270"/>
      <c r="AJ505" s="270"/>
      <c r="AK505" s="271"/>
      <c r="AL505" s="271"/>
      <c r="AM505" s="271"/>
      <c r="AN505" s="271"/>
      <c r="AO505" s="271"/>
      <c r="AP505" s="271"/>
      <c r="AQ505" s="271"/>
      <c r="AR505" s="271"/>
      <c r="AS505" s="274" t="s">
        <v>2835</v>
      </c>
      <c r="AT505" s="139"/>
      <c r="AU505" s="139"/>
      <c r="AV505" s="139"/>
      <c r="AW505" s="139"/>
      <c r="AX505" s="139"/>
      <c r="AY505" s="139"/>
      <c r="AZ505" s="139"/>
      <c r="BA505" s="198"/>
      <c r="BB505" s="139"/>
      <c r="BC505" s="319" t="s">
        <v>2835</v>
      </c>
      <c r="BD505" s="318"/>
    </row>
    <row r="506" s="231" customFormat="true" ht="12.95" hidden="true" customHeight="true" outlineLevel="0" collapsed="false">
      <c r="A506" s="228"/>
      <c r="B506" s="315"/>
      <c r="C506" s="315"/>
      <c r="D506" s="316" t="s">
        <v>2838</v>
      </c>
      <c r="E506" s="134" t="s">
        <v>2839</v>
      </c>
      <c r="F506" s="134" t="s">
        <v>2840</v>
      </c>
      <c r="G506" s="108" t="s">
        <v>2841</v>
      </c>
      <c r="H506" s="262"/>
      <c r="I506" s="263" t="s">
        <v>2838</v>
      </c>
      <c r="J506" s="263"/>
      <c r="K506" s="263"/>
      <c r="L506" s="264"/>
      <c r="M506" s="265"/>
      <c r="N506" s="265"/>
      <c r="O506" s="265"/>
      <c r="P506" s="265"/>
      <c r="Q506" s="266"/>
      <c r="R506" s="225"/>
      <c r="S506" s="225"/>
      <c r="T506" s="225"/>
      <c r="U506" s="225"/>
      <c r="V506" s="225"/>
      <c r="W506" s="225"/>
      <c r="X506" s="106" t="s">
        <v>2379</v>
      </c>
      <c r="Y506" s="267"/>
      <c r="Z506" s="267"/>
      <c r="AA506" s="268"/>
      <c r="AB506" s="106" t="n">
        <f aca="false">FALSE()</f>
        <v>0</v>
      </c>
      <c r="AC506" s="106"/>
      <c r="AD506" s="173"/>
      <c r="AE506" s="269"/>
      <c r="AF506" s="233"/>
      <c r="AG506" s="233"/>
      <c r="AH506" s="233"/>
      <c r="AI506" s="270"/>
      <c r="AJ506" s="270"/>
      <c r="AK506" s="271"/>
      <c r="AL506" s="271"/>
      <c r="AM506" s="271"/>
      <c r="AN506" s="271"/>
      <c r="AO506" s="271"/>
      <c r="AP506" s="271"/>
      <c r="AQ506" s="271"/>
      <c r="AR506" s="271"/>
      <c r="AS506" s="274" t="s">
        <v>2838</v>
      </c>
      <c r="AT506" s="139"/>
      <c r="AU506" s="139"/>
      <c r="AV506" s="139"/>
      <c r="AW506" s="139"/>
      <c r="AX506" s="139"/>
      <c r="AY506" s="139"/>
      <c r="AZ506" s="139"/>
      <c r="BA506" s="198"/>
      <c r="BB506" s="139"/>
      <c r="BC506" s="319" t="s">
        <v>2838</v>
      </c>
      <c r="BD506" s="318"/>
    </row>
    <row r="507" s="231" customFormat="true" ht="12.95" hidden="true" customHeight="true" outlineLevel="0" collapsed="false">
      <c r="A507" s="228"/>
      <c r="B507" s="315"/>
      <c r="C507" s="315"/>
      <c r="D507" s="316" t="s">
        <v>2842</v>
      </c>
      <c r="E507" s="134" t="s">
        <v>2843</v>
      </c>
      <c r="F507" s="134" t="s">
        <v>2769</v>
      </c>
      <c r="G507" s="108" t="s">
        <v>2844</v>
      </c>
      <c r="H507" s="262"/>
      <c r="I507" s="263" t="s">
        <v>2842</v>
      </c>
      <c r="J507" s="263"/>
      <c r="K507" s="263"/>
      <c r="L507" s="264"/>
      <c r="M507" s="265"/>
      <c r="N507" s="265"/>
      <c r="O507" s="265"/>
      <c r="P507" s="265"/>
      <c r="Q507" s="266"/>
      <c r="R507" s="225"/>
      <c r="S507" s="225"/>
      <c r="T507" s="225"/>
      <c r="U507" s="225"/>
      <c r="V507" s="225"/>
      <c r="W507" s="225"/>
      <c r="X507" s="106" t="s">
        <v>2379</v>
      </c>
      <c r="Y507" s="267"/>
      <c r="Z507" s="267"/>
      <c r="AA507" s="268"/>
      <c r="AB507" s="106" t="n">
        <f aca="false">FALSE()</f>
        <v>0</v>
      </c>
      <c r="AC507" s="106"/>
      <c r="AD507" s="173"/>
      <c r="AE507" s="269"/>
      <c r="AF507" s="233"/>
      <c r="AG507" s="233"/>
      <c r="AH507" s="233"/>
      <c r="AI507" s="270"/>
      <c r="AJ507" s="270"/>
      <c r="AK507" s="271"/>
      <c r="AL507" s="271"/>
      <c r="AM507" s="271"/>
      <c r="AN507" s="271"/>
      <c r="AO507" s="271"/>
      <c r="AP507" s="271"/>
      <c r="AQ507" s="271"/>
      <c r="AR507" s="271"/>
      <c r="AS507" s="274" t="s">
        <v>2842</v>
      </c>
      <c r="AT507" s="139"/>
      <c r="AU507" s="139"/>
      <c r="AV507" s="139"/>
      <c r="AW507" s="139"/>
      <c r="AX507" s="139"/>
      <c r="AY507" s="139"/>
      <c r="AZ507" s="139"/>
      <c r="BA507" s="198"/>
      <c r="BB507" s="139"/>
      <c r="BC507" s="319" t="s">
        <v>2842</v>
      </c>
      <c r="BD507" s="318"/>
    </row>
    <row r="508" s="231" customFormat="true" ht="12.95" hidden="true" customHeight="true" outlineLevel="0" collapsed="false">
      <c r="A508" s="228"/>
      <c r="B508" s="315"/>
      <c r="C508" s="315"/>
      <c r="D508" s="316" t="s">
        <v>2845</v>
      </c>
      <c r="E508" s="134" t="s">
        <v>2846</v>
      </c>
      <c r="F508" s="134" t="s">
        <v>2847</v>
      </c>
      <c r="G508" s="108" t="s">
        <v>2848</v>
      </c>
      <c r="H508" s="262"/>
      <c r="I508" s="263" t="s">
        <v>2845</v>
      </c>
      <c r="J508" s="263"/>
      <c r="K508" s="263"/>
      <c r="L508" s="264"/>
      <c r="M508" s="265"/>
      <c r="N508" s="265"/>
      <c r="O508" s="265"/>
      <c r="P508" s="265"/>
      <c r="Q508" s="266"/>
      <c r="R508" s="225"/>
      <c r="S508" s="225"/>
      <c r="T508" s="225"/>
      <c r="U508" s="225"/>
      <c r="V508" s="225"/>
      <c r="W508" s="225"/>
      <c r="X508" s="106" t="s">
        <v>2379</v>
      </c>
      <c r="Y508" s="267"/>
      <c r="Z508" s="267"/>
      <c r="AA508" s="268"/>
      <c r="AB508" s="106" t="n">
        <f aca="false">FALSE()</f>
        <v>0</v>
      </c>
      <c r="AC508" s="106"/>
      <c r="AD508" s="173"/>
      <c r="AE508" s="269"/>
      <c r="AF508" s="233"/>
      <c r="AG508" s="233"/>
      <c r="AH508" s="233"/>
      <c r="AI508" s="270"/>
      <c r="AJ508" s="270"/>
      <c r="AK508" s="271"/>
      <c r="AL508" s="271"/>
      <c r="AM508" s="271"/>
      <c r="AN508" s="271"/>
      <c r="AO508" s="271"/>
      <c r="AP508" s="271"/>
      <c r="AQ508" s="271"/>
      <c r="AR508" s="271"/>
      <c r="AS508" s="274" t="s">
        <v>2845</v>
      </c>
      <c r="AT508" s="139"/>
      <c r="AU508" s="139"/>
      <c r="AV508" s="139"/>
      <c r="AW508" s="139"/>
      <c r="AX508" s="139"/>
      <c r="AY508" s="139"/>
      <c r="AZ508" s="139"/>
      <c r="BA508" s="198"/>
      <c r="BB508" s="139"/>
      <c r="BC508" s="319" t="s">
        <v>2845</v>
      </c>
      <c r="BD508" s="318"/>
    </row>
    <row r="509" s="231" customFormat="true" ht="12.95" hidden="true" customHeight="true" outlineLevel="0" collapsed="false">
      <c r="A509" s="228"/>
      <c r="B509" s="315"/>
      <c r="C509" s="315"/>
      <c r="D509" s="316" t="s">
        <v>2849</v>
      </c>
      <c r="E509" s="134" t="s">
        <v>2850</v>
      </c>
      <c r="F509" s="134" t="s">
        <v>2759</v>
      </c>
      <c r="G509" s="108" t="s">
        <v>2851</v>
      </c>
      <c r="H509" s="262"/>
      <c r="I509" s="263" t="s">
        <v>2849</v>
      </c>
      <c r="J509" s="263"/>
      <c r="K509" s="263"/>
      <c r="L509" s="264"/>
      <c r="M509" s="265"/>
      <c r="N509" s="265"/>
      <c r="O509" s="265"/>
      <c r="P509" s="265"/>
      <c r="Q509" s="266"/>
      <c r="R509" s="225"/>
      <c r="S509" s="225"/>
      <c r="T509" s="225"/>
      <c r="U509" s="225"/>
      <c r="V509" s="225"/>
      <c r="W509" s="225"/>
      <c r="X509" s="106" t="s">
        <v>2379</v>
      </c>
      <c r="Y509" s="267"/>
      <c r="Z509" s="267"/>
      <c r="AA509" s="268"/>
      <c r="AB509" s="106" t="n">
        <f aca="false">FALSE()</f>
        <v>0</v>
      </c>
      <c r="AC509" s="106"/>
      <c r="AD509" s="173"/>
      <c r="AE509" s="269"/>
      <c r="AF509" s="233"/>
      <c r="AG509" s="233"/>
      <c r="AH509" s="233"/>
      <c r="AI509" s="270"/>
      <c r="AJ509" s="270"/>
      <c r="AK509" s="271"/>
      <c r="AL509" s="271"/>
      <c r="AM509" s="271"/>
      <c r="AN509" s="271"/>
      <c r="AO509" s="271"/>
      <c r="AP509" s="271"/>
      <c r="AQ509" s="271"/>
      <c r="AR509" s="271"/>
      <c r="AS509" s="274" t="s">
        <v>2849</v>
      </c>
      <c r="AT509" s="139"/>
      <c r="AU509" s="139"/>
      <c r="AV509" s="139"/>
      <c r="AW509" s="139"/>
      <c r="AX509" s="139"/>
      <c r="AY509" s="139"/>
      <c r="AZ509" s="139"/>
      <c r="BA509" s="198"/>
      <c r="BB509" s="139"/>
      <c r="BC509" s="319" t="s">
        <v>2849</v>
      </c>
      <c r="BD509" s="318"/>
    </row>
    <row r="510" s="231" customFormat="true" ht="12.95" hidden="true" customHeight="true" outlineLevel="0" collapsed="false">
      <c r="A510" s="228"/>
      <c r="B510" s="315"/>
      <c r="C510" s="315"/>
      <c r="D510" s="316" t="s">
        <v>2852</v>
      </c>
      <c r="E510" s="134" t="s">
        <v>2853</v>
      </c>
      <c r="F510" s="134" t="s">
        <v>2795</v>
      </c>
      <c r="G510" s="108" t="s">
        <v>2854</v>
      </c>
      <c r="H510" s="262"/>
      <c r="I510" s="263" t="s">
        <v>2852</v>
      </c>
      <c r="J510" s="263"/>
      <c r="K510" s="263"/>
      <c r="L510" s="264"/>
      <c r="M510" s="265"/>
      <c r="N510" s="265"/>
      <c r="O510" s="265"/>
      <c r="P510" s="265"/>
      <c r="Q510" s="266"/>
      <c r="R510" s="225"/>
      <c r="S510" s="225"/>
      <c r="T510" s="225"/>
      <c r="U510" s="225"/>
      <c r="V510" s="225"/>
      <c r="W510" s="225"/>
      <c r="X510" s="106" t="s">
        <v>2379</v>
      </c>
      <c r="Y510" s="267"/>
      <c r="Z510" s="267"/>
      <c r="AA510" s="268"/>
      <c r="AB510" s="106" t="n">
        <f aca="false">FALSE()</f>
        <v>0</v>
      </c>
      <c r="AC510" s="106"/>
      <c r="AD510" s="173"/>
      <c r="AE510" s="269"/>
      <c r="AF510" s="233"/>
      <c r="AG510" s="233"/>
      <c r="AH510" s="233"/>
      <c r="AI510" s="270"/>
      <c r="AJ510" s="270"/>
      <c r="AK510" s="271"/>
      <c r="AL510" s="271"/>
      <c r="AM510" s="271"/>
      <c r="AN510" s="271"/>
      <c r="AO510" s="271"/>
      <c r="AP510" s="271"/>
      <c r="AQ510" s="271"/>
      <c r="AR510" s="271"/>
      <c r="AS510" s="274" t="s">
        <v>2852</v>
      </c>
      <c r="AT510" s="139"/>
      <c r="AU510" s="139"/>
      <c r="AV510" s="139"/>
      <c r="AW510" s="139"/>
      <c r="AX510" s="139"/>
      <c r="AY510" s="139"/>
      <c r="AZ510" s="139"/>
      <c r="BA510" s="198"/>
      <c r="BB510" s="139"/>
      <c r="BC510" s="319" t="s">
        <v>2852</v>
      </c>
      <c r="BD510" s="318"/>
    </row>
    <row r="511" s="231" customFormat="true" ht="12.95" hidden="true" customHeight="true" outlineLevel="0" collapsed="false">
      <c r="A511" s="228"/>
      <c r="B511" s="315"/>
      <c r="C511" s="315"/>
      <c r="D511" s="320" t="s">
        <v>2855</v>
      </c>
      <c r="E511" s="134" t="s">
        <v>2856</v>
      </c>
      <c r="F511" s="134" t="s">
        <v>2782</v>
      </c>
      <c r="G511" s="108" t="s">
        <v>2857</v>
      </c>
      <c r="H511" s="262"/>
      <c r="I511" s="263" t="s">
        <v>2855</v>
      </c>
      <c r="J511" s="263"/>
      <c r="K511" s="263"/>
      <c r="L511" s="264"/>
      <c r="M511" s="265"/>
      <c r="N511" s="265"/>
      <c r="O511" s="265"/>
      <c r="P511" s="265"/>
      <c r="Q511" s="266"/>
      <c r="R511" s="225"/>
      <c r="S511" s="225"/>
      <c r="T511" s="225"/>
      <c r="U511" s="225"/>
      <c r="V511" s="225"/>
      <c r="W511" s="225"/>
      <c r="X511" s="106" t="s">
        <v>2379</v>
      </c>
      <c r="Y511" s="267"/>
      <c r="Z511" s="267"/>
      <c r="AA511" s="268"/>
      <c r="AB511" s="106" t="n">
        <f aca="false">FALSE()</f>
        <v>0</v>
      </c>
      <c r="AC511" s="106"/>
      <c r="AD511" s="173"/>
      <c r="AE511" s="269"/>
      <c r="AF511" s="233"/>
      <c r="AG511" s="233"/>
      <c r="AH511" s="233"/>
      <c r="AI511" s="270"/>
      <c r="AJ511" s="270"/>
      <c r="AK511" s="271"/>
      <c r="AL511" s="271"/>
      <c r="AM511" s="271"/>
      <c r="AN511" s="271"/>
      <c r="AO511" s="271"/>
      <c r="AP511" s="271"/>
      <c r="AQ511" s="271"/>
      <c r="AR511" s="271"/>
      <c r="AS511" s="274" t="s">
        <v>2855</v>
      </c>
      <c r="AT511" s="139"/>
      <c r="AU511" s="139"/>
      <c r="AV511" s="139"/>
      <c r="AW511" s="139"/>
      <c r="AX511" s="139"/>
      <c r="AY511" s="139"/>
      <c r="AZ511" s="139"/>
      <c r="BA511" s="198"/>
      <c r="BB511" s="139"/>
      <c r="BC511" s="319" t="s">
        <v>2855</v>
      </c>
      <c r="BD511" s="318"/>
    </row>
    <row r="512" s="231" customFormat="true" ht="12.95" hidden="true" customHeight="true" outlineLevel="0" collapsed="false">
      <c r="A512" s="228"/>
      <c r="B512" s="315"/>
      <c r="C512" s="315"/>
      <c r="D512" s="320" t="s">
        <v>2858</v>
      </c>
      <c r="E512" s="134" t="s">
        <v>2859</v>
      </c>
      <c r="F512" s="134" t="s">
        <v>2762</v>
      </c>
      <c r="G512" s="108" t="s">
        <v>2860</v>
      </c>
      <c r="H512" s="262"/>
      <c r="I512" s="263" t="s">
        <v>2858</v>
      </c>
      <c r="J512" s="263"/>
      <c r="K512" s="263"/>
      <c r="L512" s="264"/>
      <c r="M512" s="265"/>
      <c r="N512" s="265"/>
      <c r="O512" s="265"/>
      <c r="P512" s="265"/>
      <c r="Q512" s="266"/>
      <c r="R512" s="225"/>
      <c r="S512" s="225"/>
      <c r="T512" s="225"/>
      <c r="U512" s="225"/>
      <c r="V512" s="225"/>
      <c r="W512" s="225"/>
      <c r="X512" s="106" t="s">
        <v>2379</v>
      </c>
      <c r="Y512" s="267"/>
      <c r="Z512" s="267"/>
      <c r="AA512" s="268"/>
      <c r="AB512" s="106" t="n">
        <f aca="false">FALSE()</f>
        <v>0</v>
      </c>
      <c r="AC512" s="106"/>
      <c r="AD512" s="173"/>
      <c r="AE512" s="269"/>
      <c r="AF512" s="233"/>
      <c r="AG512" s="233"/>
      <c r="AH512" s="233"/>
      <c r="AI512" s="270"/>
      <c r="AJ512" s="270"/>
      <c r="AK512" s="271"/>
      <c r="AL512" s="271"/>
      <c r="AM512" s="271"/>
      <c r="AN512" s="271"/>
      <c r="AO512" s="271"/>
      <c r="AP512" s="271"/>
      <c r="AQ512" s="271"/>
      <c r="AR512" s="271"/>
      <c r="AS512" s="274" t="s">
        <v>2858</v>
      </c>
      <c r="AT512" s="139"/>
      <c r="AU512" s="139"/>
      <c r="AV512" s="139"/>
      <c r="AW512" s="139"/>
      <c r="AX512" s="139"/>
      <c r="AY512" s="139"/>
      <c r="AZ512" s="139"/>
      <c r="BA512" s="198"/>
      <c r="BB512" s="139"/>
      <c r="BC512" s="319" t="s">
        <v>2858</v>
      </c>
      <c r="BD512" s="318"/>
    </row>
    <row r="513" s="231" customFormat="true" ht="12.95" hidden="true" customHeight="true" outlineLevel="0" collapsed="false">
      <c r="A513" s="228"/>
      <c r="B513" s="315"/>
      <c r="C513" s="315"/>
      <c r="D513" s="316" t="s">
        <v>2861</v>
      </c>
      <c r="E513" s="134" t="s">
        <v>2862</v>
      </c>
      <c r="F513" s="134" t="s">
        <v>2753</v>
      </c>
      <c r="G513" s="108" t="s">
        <v>2863</v>
      </c>
      <c r="H513" s="262"/>
      <c r="I513" s="263" t="s">
        <v>2861</v>
      </c>
      <c r="J513" s="263"/>
      <c r="K513" s="263"/>
      <c r="L513" s="264"/>
      <c r="M513" s="265"/>
      <c r="N513" s="265"/>
      <c r="O513" s="265"/>
      <c r="P513" s="265"/>
      <c r="Q513" s="266"/>
      <c r="R513" s="225"/>
      <c r="S513" s="225"/>
      <c r="T513" s="225"/>
      <c r="U513" s="225"/>
      <c r="V513" s="225"/>
      <c r="W513" s="225"/>
      <c r="X513" s="106" t="s">
        <v>2379</v>
      </c>
      <c r="Y513" s="267"/>
      <c r="Z513" s="267"/>
      <c r="AA513" s="268"/>
      <c r="AB513" s="106" t="n">
        <f aca="false">FALSE()</f>
        <v>0</v>
      </c>
      <c r="AC513" s="106"/>
      <c r="AD513" s="173"/>
      <c r="AE513" s="269"/>
      <c r="AF513" s="233"/>
      <c r="AG513" s="233"/>
      <c r="AH513" s="233"/>
      <c r="AI513" s="270"/>
      <c r="AJ513" s="270"/>
      <c r="AK513" s="271"/>
      <c r="AL513" s="271"/>
      <c r="AM513" s="271"/>
      <c r="AN513" s="271"/>
      <c r="AO513" s="271"/>
      <c r="AP513" s="271"/>
      <c r="AQ513" s="271"/>
      <c r="AR513" s="271"/>
      <c r="AS513" s="274" t="s">
        <v>2861</v>
      </c>
      <c r="AT513" s="139"/>
      <c r="AU513" s="139"/>
      <c r="AV513" s="139"/>
      <c r="AW513" s="139"/>
      <c r="AX513" s="139"/>
      <c r="AY513" s="139"/>
      <c r="AZ513" s="139"/>
      <c r="BA513" s="198"/>
      <c r="BB513" s="139"/>
      <c r="BC513" s="319" t="s">
        <v>2861</v>
      </c>
      <c r="BD513" s="318"/>
    </row>
    <row r="514" s="257" customFormat="true" ht="18" hidden="true" customHeight="true" outlineLevel="0" collapsed="false">
      <c r="A514" s="321"/>
      <c r="B514" s="200"/>
      <c r="C514" s="200"/>
      <c r="D514" s="248" t="s">
        <v>2864</v>
      </c>
      <c r="E514" s="249"/>
      <c r="F514" s="249"/>
      <c r="G514" s="249"/>
      <c r="H514" s="250"/>
      <c r="I514" s="250"/>
      <c r="J514" s="250"/>
      <c r="K514" s="250"/>
      <c r="L514" s="250"/>
      <c r="M514" s="249"/>
      <c r="N514" s="249"/>
      <c r="O514" s="249"/>
      <c r="P514" s="249"/>
      <c r="Q514" s="249"/>
      <c r="R514" s="249"/>
      <c r="S514" s="249"/>
      <c r="T514" s="249"/>
      <c r="U514" s="249"/>
      <c r="V514" s="249"/>
      <c r="W514" s="249"/>
      <c r="X514" s="249"/>
      <c r="Y514" s="251"/>
      <c r="Z514" s="251"/>
      <c r="AA514" s="252"/>
      <c r="AB514" s="252"/>
      <c r="AC514" s="252"/>
      <c r="AD514" s="252"/>
      <c r="AE514" s="252"/>
      <c r="AF514" s="252"/>
      <c r="AG514" s="252"/>
      <c r="AH514" s="252"/>
      <c r="AI514" s="252"/>
      <c r="AJ514" s="252"/>
      <c r="AK514" s="252"/>
      <c r="AL514" s="252"/>
      <c r="AM514" s="252"/>
      <c r="AN514" s="252"/>
      <c r="AO514" s="252"/>
      <c r="AP514" s="252"/>
      <c r="AQ514" s="252"/>
      <c r="AR514" s="252"/>
      <c r="AS514" s="253"/>
      <c r="AT514" s="258"/>
      <c r="AU514" s="255"/>
      <c r="AV514" s="255"/>
      <c r="AW514" s="255"/>
      <c r="AX514" s="255"/>
      <c r="AY514" s="255"/>
      <c r="AZ514" s="255"/>
      <c r="BA514" s="255"/>
      <c r="BB514" s="255"/>
      <c r="BC514" s="255"/>
      <c r="BD514" s="259"/>
    </row>
    <row r="515" s="231" customFormat="true" ht="12.95" hidden="true" customHeight="true" outlineLevel="0" collapsed="false">
      <c r="A515" s="228"/>
      <c r="B515" s="132"/>
      <c r="C515" s="132"/>
      <c r="D515" s="229" t="s">
        <v>2865</v>
      </c>
      <c r="E515" s="134" t="s">
        <v>2866</v>
      </c>
      <c r="F515" s="134" t="s">
        <v>754</v>
      </c>
      <c r="G515" s="108" t="s">
        <v>2867</v>
      </c>
      <c r="H515" s="262"/>
      <c r="I515" s="263" t="s">
        <v>2865</v>
      </c>
      <c r="J515" s="263"/>
      <c r="K515" s="263"/>
      <c r="L515" s="264"/>
      <c r="M515" s="265"/>
      <c r="N515" s="265"/>
      <c r="O515" s="265"/>
      <c r="P515" s="265"/>
      <c r="Q515" s="266"/>
      <c r="R515" s="225"/>
      <c r="S515" s="225"/>
      <c r="T515" s="225"/>
      <c r="U515" s="225"/>
      <c r="V515" s="225"/>
      <c r="W515" s="225"/>
      <c r="X515" s="106"/>
      <c r="Y515" s="267"/>
      <c r="Z515" s="267"/>
      <c r="AA515" s="268"/>
      <c r="AB515" s="106" t="n">
        <f aca="false">FALSE()</f>
        <v>0</v>
      </c>
      <c r="AC515" s="106"/>
      <c r="AD515" s="173"/>
      <c r="AE515" s="233"/>
      <c r="AF515" s="233"/>
      <c r="AG515" s="233"/>
      <c r="AH515" s="233"/>
      <c r="AI515" s="270"/>
      <c r="AJ515" s="270"/>
      <c r="AK515" s="271"/>
      <c r="AL515" s="271"/>
      <c r="AM515" s="271"/>
      <c r="AN515" s="271"/>
      <c r="AO515" s="271"/>
      <c r="AP515" s="271"/>
      <c r="AQ515" s="271"/>
      <c r="AR515" s="271"/>
      <c r="AS515" s="322" t="s">
        <v>2865</v>
      </c>
      <c r="AT515" s="139"/>
      <c r="AU515" s="139"/>
      <c r="AV515" s="139"/>
      <c r="AW515" s="139"/>
      <c r="AX515" s="139"/>
      <c r="AY515" s="139"/>
      <c r="AZ515" s="139"/>
      <c r="BA515" s="198"/>
      <c r="BB515" s="211"/>
      <c r="BC515" s="141" t="s">
        <v>133</v>
      </c>
      <c r="BD515" s="46" t="s">
        <v>24</v>
      </c>
    </row>
    <row r="516" s="231" customFormat="true" ht="12.95" hidden="true" customHeight="true" outlineLevel="0" collapsed="false">
      <c r="A516" s="228"/>
      <c r="B516" s="132"/>
      <c r="C516" s="132"/>
      <c r="D516" s="229" t="s">
        <v>2868</v>
      </c>
      <c r="E516" s="134" t="s">
        <v>2869</v>
      </c>
      <c r="F516" s="134" t="s">
        <v>923</v>
      </c>
      <c r="G516" s="108" t="s">
        <v>2870</v>
      </c>
      <c r="H516" s="262"/>
      <c r="I516" s="263" t="s">
        <v>2868</v>
      </c>
      <c r="J516" s="263"/>
      <c r="K516" s="263"/>
      <c r="L516" s="264"/>
      <c r="M516" s="265"/>
      <c r="N516" s="265"/>
      <c r="O516" s="265"/>
      <c r="P516" s="265"/>
      <c r="Q516" s="266"/>
      <c r="R516" s="225"/>
      <c r="S516" s="225"/>
      <c r="T516" s="225"/>
      <c r="U516" s="225"/>
      <c r="V516" s="225"/>
      <c r="W516" s="225"/>
      <c r="X516" s="261"/>
      <c r="Y516" s="267"/>
      <c r="Z516" s="267"/>
      <c r="AA516" s="268"/>
      <c r="AB516" s="106" t="n">
        <f aca="false">FALSE()</f>
        <v>0</v>
      </c>
      <c r="AC516" s="106"/>
      <c r="AD516" s="173"/>
      <c r="AE516" s="233"/>
      <c r="AF516" s="233"/>
      <c r="AG516" s="233"/>
      <c r="AH516" s="233"/>
      <c r="AI516" s="270"/>
      <c r="AJ516" s="270"/>
      <c r="AK516" s="271"/>
      <c r="AL516" s="271"/>
      <c r="AM516" s="271"/>
      <c r="AN516" s="271"/>
      <c r="AO516" s="271"/>
      <c r="AP516" s="271"/>
      <c r="AQ516" s="271"/>
      <c r="AR516" s="271"/>
      <c r="AS516" s="323" t="s">
        <v>2868</v>
      </c>
      <c r="AT516" s="139"/>
      <c r="AU516" s="139"/>
      <c r="AV516" s="139"/>
      <c r="AW516" s="139"/>
      <c r="AX516" s="139"/>
      <c r="AY516" s="139"/>
      <c r="AZ516" s="139"/>
      <c r="BA516" s="198"/>
      <c r="BB516" s="139"/>
      <c r="BC516" s="141" t="s">
        <v>133</v>
      </c>
      <c r="BD516" s="46" t="s">
        <v>24</v>
      </c>
    </row>
    <row r="517" s="257" customFormat="true" ht="18" hidden="true" customHeight="true" outlineLevel="0" collapsed="false">
      <c r="A517" s="321"/>
      <c r="B517" s="200"/>
      <c r="C517" s="200"/>
      <c r="D517" s="248" t="s">
        <v>2871</v>
      </c>
      <c r="E517" s="249"/>
      <c r="F517" s="249"/>
      <c r="G517" s="249"/>
      <c r="H517" s="250"/>
      <c r="I517" s="250"/>
      <c r="J517" s="250"/>
      <c r="K517" s="250"/>
      <c r="L517" s="250"/>
      <c r="M517" s="249"/>
      <c r="N517" s="249"/>
      <c r="O517" s="249"/>
      <c r="P517" s="249"/>
      <c r="Q517" s="249"/>
      <c r="R517" s="249"/>
      <c r="S517" s="249"/>
      <c r="T517" s="249"/>
      <c r="U517" s="249"/>
      <c r="V517" s="249"/>
      <c r="W517" s="249"/>
      <c r="X517" s="249"/>
      <c r="Y517" s="251"/>
      <c r="Z517" s="251"/>
      <c r="AA517" s="252"/>
      <c r="AB517" s="252"/>
      <c r="AC517" s="252"/>
      <c r="AD517" s="252"/>
      <c r="AE517" s="252"/>
      <c r="AF517" s="252"/>
      <c r="AG517" s="252"/>
      <c r="AH517" s="252"/>
      <c r="AI517" s="252"/>
      <c r="AJ517" s="252"/>
      <c r="AK517" s="252"/>
      <c r="AL517" s="252"/>
      <c r="AM517" s="252"/>
      <c r="AN517" s="252"/>
      <c r="AO517" s="252"/>
      <c r="AP517" s="252"/>
      <c r="AQ517" s="252"/>
      <c r="AR517" s="252"/>
      <c r="AS517" s="253"/>
      <c r="AT517" s="258"/>
      <c r="AU517" s="255"/>
      <c r="AV517" s="255"/>
      <c r="AW517" s="255"/>
      <c r="AX517" s="255"/>
      <c r="AY517" s="255"/>
      <c r="AZ517" s="255"/>
      <c r="BA517" s="255"/>
      <c r="BB517" s="255"/>
      <c r="BC517" s="255"/>
      <c r="BD517" s="259"/>
    </row>
    <row r="518" s="231" customFormat="true" ht="12.95" hidden="true" customHeight="true" outlineLevel="0" collapsed="false">
      <c r="A518" s="228"/>
      <c r="B518" s="132"/>
      <c r="C518" s="132"/>
      <c r="D518" s="324" t="s">
        <v>2872</v>
      </c>
      <c r="E518" s="134" t="s">
        <v>2873</v>
      </c>
      <c r="F518" s="134" t="s">
        <v>2874</v>
      </c>
      <c r="G518" s="108" t="s">
        <v>2875</v>
      </c>
      <c r="H518" s="325"/>
      <c r="I518" s="263" t="s">
        <v>2872</v>
      </c>
      <c r="J518" s="308"/>
      <c r="K518" s="308"/>
      <c r="L518" s="309"/>
      <c r="M518" s="326"/>
      <c r="N518" s="326"/>
      <c r="O518" s="326"/>
      <c r="P518" s="326"/>
      <c r="Q518" s="327"/>
      <c r="R518" s="328"/>
      <c r="S518" s="328"/>
      <c r="T518" s="328"/>
      <c r="U518" s="328"/>
      <c r="V518" s="328"/>
      <c r="W518" s="329"/>
      <c r="X518" s="106"/>
      <c r="Y518" s="330"/>
      <c r="Z518" s="330"/>
      <c r="AA518" s="331"/>
      <c r="AB518" s="332" t="n">
        <f aca="false">FALSE()</f>
        <v>0</v>
      </c>
      <c r="AC518" s="332"/>
      <c r="AD518" s="304"/>
      <c r="AE518" s="278"/>
      <c r="AF518" s="278"/>
      <c r="AG518" s="278"/>
      <c r="AH518" s="278"/>
      <c r="AI518" s="279"/>
      <c r="AJ518" s="279"/>
      <c r="AK518" s="333"/>
      <c r="AL518" s="333"/>
      <c r="AM518" s="333"/>
      <c r="AN518" s="333"/>
      <c r="AO518" s="333"/>
      <c r="AP518" s="333"/>
      <c r="AQ518" s="333"/>
      <c r="AR518" s="333"/>
      <c r="AS518" s="334" t="s">
        <v>2872</v>
      </c>
      <c r="AT518" s="139"/>
      <c r="AU518" s="139"/>
      <c r="AV518" s="139"/>
      <c r="AW518" s="139"/>
      <c r="AX518" s="139"/>
      <c r="AY518" s="139"/>
      <c r="AZ518" s="139"/>
      <c r="BA518" s="198"/>
      <c r="BB518" s="211"/>
      <c r="BC518" s="298" t="s">
        <v>2872</v>
      </c>
      <c r="BD518" s="294" t="s">
        <v>2871</v>
      </c>
    </row>
    <row r="519" s="231" customFormat="true" ht="12.95" hidden="true" customHeight="true" outlineLevel="0" collapsed="false">
      <c r="A519" s="228"/>
      <c r="B519" s="335"/>
      <c r="C519" s="335"/>
      <c r="D519" s="336" t="s">
        <v>2876</v>
      </c>
      <c r="E519" s="337" t="s">
        <v>2877</v>
      </c>
      <c r="F519" s="337" t="s">
        <v>2878</v>
      </c>
      <c r="G519" s="338" t="s">
        <v>2879</v>
      </c>
      <c r="H519" s="339"/>
      <c r="I519" s="340" t="s">
        <v>2876</v>
      </c>
      <c r="J519" s="340"/>
      <c r="K519" s="340"/>
      <c r="L519" s="341"/>
      <c r="M519" s="338"/>
      <c r="N519" s="338"/>
      <c r="O519" s="338"/>
      <c r="P519" s="338"/>
      <c r="Q519" s="342"/>
      <c r="R519" s="343"/>
      <c r="S519" s="343"/>
      <c r="T519" s="343"/>
      <c r="U519" s="343"/>
      <c r="V519" s="343"/>
      <c r="W519" s="343"/>
      <c r="X519" s="344"/>
      <c r="Y519" s="345"/>
      <c r="Z519" s="345"/>
      <c r="AA519" s="346"/>
      <c r="AB519" s="344" t="n">
        <f aca="false">FALSE()</f>
        <v>0</v>
      </c>
      <c r="AC519" s="344"/>
      <c r="AD519" s="306"/>
      <c r="AE519" s="296"/>
      <c r="AF519" s="296"/>
      <c r="AG519" s="296"/>
      <c r="AH519" s="296"/>
      <c r="AI519" s="297"/>
      <c r="AJ519" s="297"/>
      <c r="AK519" s="347"/>
      <c r="AL519" s="347"/>
      <c r="AM519" s="347"/>
      <c r="AN519" s="347"/>
      <c r="AO519" s="347"/>
      <c r="AP519" s="347"/>
      <c r="AQ519" s="347"/>
      <c r="AR519" s="347"/>
      <c r="AS519" s="348" t="s">
        <v>2876</v>
      </c>
      <c r="AT519" s="139"/>
      <c r="AU519" s="139"/>
      <c r="AV519" s="139"/>
      <c r="AW519" s="139"/>
      <c r="AX519" s="139"/>
      <c r="AY519" s="139"/>
      <c r="AZ519" s="139"/>
      <c r="BA519" s="198"/>
      <c r="BB519" s="139"/>
      <c r="BC519" s="281" t="s">
        <v>2876</v>
      </c>
      <c r="BD519" s="294"/>
    </row>
    <row r="520" s="349" customFormat="true" ht="11.25" hidden="true" customHeight="false" outlineLevel="0" collapsed="false">
      <c r="B520" s="350"/>
      <c r="C520" s="350"/>
      <c r="H520" s="351"/>
      <c r="I520" s="351"/>
      <c r="J520" s="351"/>
      <c r="K520" s="351"/>
      <c r="L520" s="351"/>
      <c r="Y520" s="27"/>
      <c r="Z520" s="27"/>
      <c r="AA520" s="28"/>
      <c r="AB520" s="28"/>
      <c r="AC520" s="28"/>
      <c r="AD520" s="28"/>
      <c r="AE520" s="28"/>
      <c r="AF520" s="28"/>
      <c r="AG520" s="28"/>
      <c r="AH520" s="28"/>
      <c r="AI520" s="28"/>
      <c r="AJ520" s="28"/>
      <c r="AK520" s="28"/>
      <c r="AL520" s="28"/>
      <c r="AM520" s="28"/>
      <c r="AN520" s="28"/>
      <c r="AO520" s="28"/>
      <c r="AP520" s="28"/>
      <c r="AQ520" s="28"/>
      <c r="AR520" s="28"/>
      <c r="AU520" s="350"/>
      <c r="AV520" s="350"/>
      <c r="AW520" s="350"/>
      <c r="AX520" s="350"/>
      <c r="AY520" s="350"/>
      <c r="AZ520" s="350"/>
      <c r="BA520" s="350"/>
      <c r="BB520" s="352"/>
      <c r="BC520" s="350"/>
      <c r="BD520" s="27"/>
    </row>
    <row r="521" s="349" customFormat="true" ht="11.25" hidden="true" customHeight="false" outlineLevel="0" collapsed="false">
      <c r="B521" s="350"/>
      <c r="C521" s="350"/>
      <c r="H521" s="351"/>
      <c r="I521" s="351"/>
      <c r="J521" s="351"/>
      <c r="K521" s="351"/>
      <c r="L521" s="351"/>
      <c r="Y521" s="27"/>
      <c r="Z521" s="27"/>
      <c r="AA521" s="28"/>
      <c r="AB521" s="28"/>
      <c r="AC521" s="28"/>
      <c r="AD521" s="28"/>
      <c r="AE521" s="28"/>
      <c r="AF521" s="28"/>
      <c r="AG521" s="28"/>
      <c r="AH521" s="28"/>
      <c r="AI521" s="28"/>
      <c r="AJ521" s="28"/>
      <c r="AK521" s="28"/>
      <c r="AL521" s="28"/>
      <c r="AM521" s="28"/>
      <c r="AN521" s="28"/>
      <c r="AO521" s="28"/>
      <c r="AP521" s="28"/>
      <c r="AQ521" s="28"/>
      <c r="AR521" s="28"/>
      <c r="AU521" s="350"/>
      <c r="AV521" s="350"/>
      <c r="AW521" s="350"/>
      <c r="AX521" s="350"/>
      <c r="AY521" s="350"/>
      <c r="AZ521" s="350"/>
      <c r="BA521" s="350"/>
      <c r="BB521" s="352"/>
      <c r="BC521" s="350"/>
      <c r="BD521" s="27"/>
    </row>
    <row r="522" s="349" customFormat="true" ht="11.25" hidden="true" customHeight="false" outlineLevel="0" collapsed="false">
      <c r="B522" s="350"/>
      <c r="C522" s="350"/>
      <c r="H522" s="351"/>
      <c r="I522" s="351"/>
      <c r="J522" s="351"/>
      <c r="K522" s="351"/>
      <c r="L522" s="351"/>
      <c r="Y522" s="27"/>
      <c r="Z522" s="27"/>
      <c r="AA522" s="28"/>
      <c r="AB522" s="28"/>
      <c r="AC522" s="28"/>
      <c r="AD522" s="28"/>
      <c r="AE522" s="28"/>
      <c r="AF522" s="28"/>
      <c r="AG522" s="28"/>
      <c r="AH522" s="28"/>
      <c r="AI522" s="28"/>
      <c r="AJ522" s="28"/>
      <c r="AK522" s="28"/>
      <c r="AL522" s="28"/>
      <c r="AM522" s="28"/>
      <c r="AN522" s="28"/>
      <c r="AO522" s="28"/>
      <c r="AP522" s="28"/>
      <c r="AQ522" s="28"/>
      <c r="AR522" s="28"/>
      <c r="AU522" s="350"/>
      <c r="AV522" s="350"/>
      <c r="AW522" s="350"/>
      <c r="AX522" s="350"/>
      <c r="AY522" s="350"/>
      <c r="AZ522" s="350"/>
      <c r="BA522" s="350"/>
      <c r="BB522" s="352"/>
      <c r="BC522" s="350"/>
      <c r="BD522" s="27"/>
    </row>
    <row r="523" s="349" customFormat="true" ht="11.25" hidden="true" customHeight="false" outlineLevel="0" collapsed="false">
      <c r="B523" s="350"/>
      <c r="C523" s="350"/>
      <c r="H523" s="351"/>
      <c r="I523" s="351"/>
      <c r="J523" s="351"/>
      <c r="K523" s="351"/>
      <c r="L523" s="351"/>
      <c r="Y523" s="27"/>
      <c r="Z523" s="27"/>
      <c r="AA523" s="28"/>
      <c r="AB523" s="28"/>
      <c r="AC523" s="28"/>
      <c r="AD523" s="28"/>
      <c r="AE523" s="28"/>
      <c r="AF523" s="28"/>
      <c r="AG523" s="28"/>
      <c r="AH523" s="28"/>
      <c r="AI523" s="28"/>
      <c r="AJ523" s="28"/>
      <c r="AK523" s="28"/>
      <c r="AL523" s="28"/>
      <c r="AM523" s="28"/>
      <c r="AN523" s="28"/>
      <c r="AO523" s="28"/>
      <c r="AP523" s="28"/>
      <c r="AQ523" s="28"/>
      <c r="AR523" s="28"/>
      <c r="AU523" s="350"/>
      <c r="AV523" s="350"/>
      <c r="AW523" s="350"/>
      <c r="AX523" s="350"/>
      <c r="AY523" s="350"/>
      <c r="AZ523" s="350"/>
      <c r="BA523" s="350"/>
      <c r="BB523" s="352"/>
      <c r="BC523" s="350"/>
      <c r="BD523" s="27"/>
    </row>
    <row r="524" s="349" customFormat="true" ht="11.25" hidden="true" customHeight="false" outlineLevel="0" collapsed="false">
      <c r="B524" s="350"/>
      <c r="C524" s="350"/>
      <c r="H524" s="351"/>
      <c r="I524" s="351"/>
      <c r="J524" s="351"/>
      <c r="K524" s="351"/>
      <c r="L524" s="351"/>
      <c r="Y524" s="27"/>
      <c r="Z524" s="27"/>
      <c r="AA524" s="28"/>
      <c r="AB524" s="28"/>
      <c r="AC524" s="28"/>
      <c r="AD524" s="28"/>
      <c r="AE524" s="28"/>
      <c r="AF524" s="28"/>
      <c r="AG524" s="28"/>
      <c r="AH524" s="28"/>
      <c r="AI524" s="28"/>
      <c r="AJ524" s="28"/>
      <c r="AK524" s="28"/>
      <c r="AL524" s="28"/>
      <c r="AM524" s="28"/>
      <c r="AN524" s="28"/>
      <c r="AO524" s="28"/>
      <c r="AP524" s="28"/>
      <c r="AQ524" s="28"/>
      <c r="AR524" s="28"/>
      <c r="AU524" s="350"/>
      <c r="AV524" s="350"/>
      <c r="AW524" s="350"/>
      <c r="AX524" s="350"/>
      <c r="AY524" s="350"/>
      <c r="AZ524" s="350"/>
      <c r="BA524" s="350"/>
      <c r="BB524" s="352"/>
      <c r="BC524" s="350"/>
      <c r="BD524" s="27"/>
    </row>
    <row r="525" s="349" customFormat="true" ht="11.25" hidden="true" customHeight="false" outlineLevel="0" collapsed="false">
      <c r="B525" s="350"/>
      <c r="C525" s="350"/>
      <c r="H525" s="351"/>
      <c r="I525" s="351"/>
      <c r="J525" s="351"/>
      <c r="K525" s="351"/>
      <c r="L525" s="351"/>
      <c r="Y525" s="27"/>
      <c r="Z525" s="27"/>
      <c r="AA525" s="28"/>
      <c r="AB525" s="28"/>
      <c r="AC525" s="28"/>
      <c r="AD525" s="28"/>
      <c r="AE525" s="28"/>
      <c r="AF525" s="28"/>
      <c r="AG525" s="28"/>
      <c r="AH525" s="28"/>
      <c r="AI525" s="28"/>
      <c r="AJ525" s="28"/>
      <c r="AK525" s="28"/>
      <c r="AL525" s="28"/>
      <c r="AM525" s="28"/>
      <c r="AN525" s="28"/>
      <c r="AO525" s="28"/>
      <c r="AP525" s="28"/>
      <c r="AQ525" s="28"/>
      <c r="AR525" s="28"/>
      <c r="AU525" s="350"/>
      <c r="AV525" s="350"/>
      <c r="AW525" s="350"/>
      <c r="AX525" s="350"/>
      <c r="AY525" s="350"/>
      <c r="AZ525" s="350"/>
      <c r="BA525" s="350"/>
      <c r="BB525" s="352"/>
      <c r="BC525" s="350"/>
      <c r="BD525" s="27"/>
    </row>
    <row r="526" s="349" customFormat="true" ht="11.25" hidden="true" customHeight="false" outlineLevel="0" collapsed="false">
      <c r="B526" s="350"/>
      <c r="C526" s="350"/>
      <c r="H526" s="351"/>
      <c r="I526" s="351"/>
      <c r="J526" s="351"/>
      <c r="K526" s="351"/>
      <c r="L526" s="351"/>
      <c r="Y526" s="27"/>
      <c r="Z526" s="27"/>
      <c r="AA526" s="28"/>
      <c r="AB526" s="28"/>
      <c r="AC526" s="28"/>
      <c r="AD526" s="28"/>
      <c r="AE526" s="28"/>
      <c r="AF526" s="28"/>
      <c r="AG526" s="28"/>
      <c r="AH526" s="28"/>
      <c r="AI526" s="28"/>
      <c r="AJ526" s="28"/>
      <c r="AK526" s="28"/>
      <c r="AL526" s="28"/>
      <c r="AM526" s="28"/>
      <c r="AN526" s="28"/>
      <c r="AO526" s="28"/>
      <c r="AP526" s="28"/>
      <c r="AQ526" s="28"/>
      <c r="AR526" s="28"/>
      <c r="AU526" s="350"/>
      <c r="AV526" s="350"/>
      <c r="AW526" s="350"/>
      <c r="AX526" s="350"/>
      <c r="AY526" s="350"/>
      <c r="AZ526" s="350"/>
      <c r="BA526" s="350"/>
      <c r="BB526" s="352"/>
      <c r="BC526" s="350"/>
      <c r="BD526" s="27"/>
    </row>
    <row r="527" s="349" customFormat="true" ht="11.25" hidden="true" customHeight="false" outlineLevel="0" collapsed="false">
      <c r="B527" s="350"/>
      <c r="C527" s="350"/>
      <c r="H527" s="351"/>
      <c r="I527" s="351"/>
      <c r="J527" s="351"/>
      <c r="K527" s="351"/>
      <c r="L527" s="351"/>
      <c r="Y527" s="27"/>
      <c r="Z527" s="27"/>
      <c r="AA527" s="28"/>
      <c r="AB527" s="28"/>
      <c r="AC527" s="28"/>
      <c r="AD527" s="28"/>
      <c r="AE527" s="28"/>
      <c r="AF527" s="28"/>
      <c r="AG527" s="28"/>
      <c r="AH527" s="28"/>
      <c r="AI527" s="28"/>
      <c r="AJ527" s="28"/>
      <c r="AK527" s="28"/>
      <c r="AL527" s="28"/>
      <c r="AM527" s="28"/>
      <c r="AN527" s="28"/>
      <c r="AO527" s="28"/>
      <c r="AP527" s="28"/>
      <c r="AQ527" s="28"/>
      <c r="AR527" s="28"/>
      <c r="AU527" s="350"/>
      <c r="AV527" s="350"/>
      <c r="AW527" s="350"/>
      <c r="AX527" s="350"/>
      <c r="AY527" s="350"/>
      <c r="AZ527" s="350"/>
      <c r="BA527" s="350"/>
      <c r="BB527" s="352"/>
      <c r="BC527" s="350"/>
      <c r="BD527" s="27"/>
    </row>
    <row r="528" s="349" customFormat="true" ht="11.25" hidden="true" customHeight="false" outlineLevel="0" collapsed="false">
      <c r="B528" s="350"/>
      <c r="C528" s="350"/>
      <c r="H528" s="351"/>
      <c r="I528" s="351"/>
      <c r="J528" s="351"/>
      <c r="K528" s="351"/>
      <c r="L528" s="351"/>
      <c r="Y528" s="27"/>
      <c r="Z528" s="27"/>
      <c r="AA528" s="28"/>
      <c r="AB528" s="28"/>
      <c r="AC528" s="28"/>
      <c r="AD528" s="28"/>
      <c r="AE528" s="28"/>
      <c r="AF528" s="28"/>
      <c r="AG528" s="28"/>
      <c r="AH528" s="28"/>
      <c r="AI528" s="28"/>
      <c r="AJ528" s="28"/>
      <c r="AK528" s="28"/>
      <c r="AL528" s="28"/>
      <c r="AM528" s="28"/>
      <c r="AN528" s="28"/>
      <c r="AO528" s="28"/>
      <c r="AP528" s="28"/>
      <c r="AQ528" s="28"/>
      <c r="AR528" s="28"/>
      <c r="AU528" s="350"/>
      <c r="AV528" s="350"/>
      <c r="AW528" s="350"/>
      <c r="AX528" s="350"/>
      <c r="AY528" s="350"/>
      <c r="AZ528" s="350"/>
      <c r="BA528" s="350"/>
      <c r="BB528" s="352"/>
      <c r="BC528" s="350"/>
      <c r="BD528" s="27"/>
    </row>
    <row r="529" s="349" customFormat="true" ht="11.25" hidden="true" customHeight="false" outlineLevel="0" collapsed="false">
      <c r="B529" s="350"/>
      <c r="C529" s="350"/>
      <c r="H529" s="351"/>
      <c r="I529" s="351"/>
      <c r="J529" s="351"/>
      <c r="K529" s="351"/>
      <c r="L529" s="351"/>
      <c r="Y529" s="27"/>
      <c r="Z529" s="27"/>
      <c r="AA529" s="28"/>
      <c r="AB529" s="28"/>
      <c r="AC529" s="28"/>
      <c r="AD529" s="28"/>
      <c r="AE529" s="28"/>
      <c r="AF529" s="28"/>
      <c r="AG529" s="28"/>
      <c r="AH529" s="28"/>
      <c r="AI529" s="28"/>
      <c r="AJ529" s="28"/>
      <c r="AK529" s="28"/>
      <c r="AL529" s="28"/>
      <c r="AM529" s="28"/>
      <c r="AN529" s="28"/>
      <c r="AO529" s="28"/>
      <c r="AP529" s="28"/>
      <c r="AQ529" s="28"/>
      <c r="AR529" s="28"/>
      <c r="AU529" s="350"/>
      <c r="AV529" s="350"/>
      <c r="AW529" s="350"/>
      <c r="AX529" s="350"/>
      <c r="AY529" s="350"/>
      <c r="AZ529" s="350"/>
      <c r="BA529" s="350"/>
      <c r="BB529" s="352"/>
      <c r="BC529" s="350"/>
      <c r="BD529" s="27"/>
    </row>
    <row r="530" s="349" customFormat="true" ht="11.25" hidden="true" customHeight="false" outlineLevel="0" collapsed="false">
      <c r="B530" s="350"/>
      <c r="C530" s="350"/>
      <c r="H530" s="351"/>
      <c r="I530" s="351"/>
      <c r="J530" s="351"/>
      <c r="K530" s="351"/>
      <c r="L530" s="351"/>
      <c r="Y530" s="27"/>
      <c r="Z530" s="27"/>
      <c r="AA530" s="28"/>
      <c r="AB530" s="28"/>
      <c r="AC530" s="28"/>
      <c r="AD530" s="28"/>
      <c r="AE530" s="28"/>
      <c r="AF530" s="28"/>
      <c r="AG530" s="28"/>
      <c r="AH530" s="28"/>
      <c r="AI530" s="28"/>
      <c r="AJ530" s="28"/>
      <c r="AK530" s="28"/>
      <c r="AL530" s="28"/>
      <c r="AM530" s="28"/>
      <c r="AN530" s="28"/>
      <c r="AO530" s="28"/>
      <c r="AP530" s="28"/>
      <c r="AQ530" s="28"/>
      <c r="AR530" s="28"/>
      <c r="AU530" s="350"/>
      <c r="AV530" s="350"/>
      <c r="AW530" s="350"/>
      <c r="AX530" s="350"/>
      <c r="AY530" s="350"/>
      <c r="AZ530" s="350"/>
      <c r="BA530" s="350"/>
      <c r="BB530" s="352"/>
      <c r="BC530" s="350"/>
      <c r="BD530" s="27"/>
    </row>
    <row r="531" s="349" customFormat="true" ht="11.25" hidden="true" customHeight="false" outlineLevel="0" collapsed="false">
      <c r="B531" s="350"/>
      <c r="C531" s="350"/>
      <c r="H531" s="351"/>
      <c r="I531" s="351"/>
      <c r="J531" s="351"/>
      <c r="K531" s="351"/>
      <c r="L531" s="351"/>
      <c r="Y531" s="27"/>
      <c r="Z531" s="27"/>
      <c r="AA531" s="28"/>
      <c r="AB531" s="28"/>
      <c r="AC531" s="28"/>
      <c r="AD531" s="28"/>
      <c r="AE531" s="28"/>
      <c r="AF531" s="28"/>
      <c r="AG531" s="28"/>
      <c r="AH531" s="28"/>
      <c r="AI531" s="28"/>
      <c r="AJ531" s="28"/>
      <c r="AK531" s="28"/>
      <c r="AL531" s="28"/>
      <c r="AM531" s="28"/>
      <c r="AN531" s="28"/>
      <c r="AO531" s="28"/>
      <c r="AP531" s="28"/>
      <c r="AQ531" s="28"/>
      <c r="AR531" s="28"/>
      <c r="AU531" s="350"/>
      <c r="AV531" s="350"/>
      <c r="AW531" s="350"/>
      <c r="AX531" s="350"/>
      <c r="AY531" s="350"/>
      <c r="AZ531" s="350"/>
      <c r="BA531" s="350"/>
      <c r="BB531" s="352"/>
      <c r="BC531" s="350"/>
      <c r="BD531" s="27"/>
    </row>
    <row r="532" s="349" customFormat="true" ht="11.25" hidden="true" customHeight="false" outlineLevel="0" collapsed="false">
      <c r="B532" s="350"/>
      <c r="C532" s="350"/>
      <c r="H532" s="351"/>
      <c r="I532" s="351"/>
      <c r="J532" s="351"/>
      <c r="K532" s="351"/>
      <c r="L532" s="351"/>
      <c r="Y532" s="27"/>
      <c r="Z532" s="27"/>
      <c r="AA532" s="28"/>
      <c r="AB532" s="28"/>
      <c r="AC532" s="28"/>
      <c r="AD532" s="28"/>
      <c r="AE532" s="28"/>
      <c r="AF532" s="28"/>
      <c r="AG532" s="28"/>
      <c r="AH532" s="28"/>
      <c r="AI532" s="28"/>
      <c r="AJ532" s="28"/>
      <c r="AK532" s="28"/>
      <c r="AL532" s="28"/>
      <c r="AM532" s="28"/>
      <c r="AN532" s="28"/>
      <c r="AO532" s="28"/>
      <c r="AP532" s="28"/>
      <c r="AQ532" s="28"/>
      <c r="AR532" s="28"/>
      <c r="AU532" s="350"/>
      <c r="AV532" s="350"/>
      <c r="AW532" s="350"/>
      <c r="AX532" s="350"/>
      <c r="AY532" s="350"/>
      <c r="AZ532" s="350"/>
      <c r="BA532" s="350"/>
      <c r="BB532" s="352"/>
      <c r="BC532" s="350"/>
      <c r="BD532" s="27"/>
    </row>
    <row r="533" s="349" customFormat="true" ht="11.25" hidden="false" customHeight="false" outlineLevel="0" collapsed="false">
      <c r="B533" s="350"/>
      <c r="C533" s="350"/>
      <c r="H533" s="351"/>
      <c r="I533" s="351"/>
      <c r="J533" s="351"/>
      <c r="K533" s="351"/>
      <c r="L533" s="351"/>
      <c r="Y533" s="27"/>
      <c r="Z533" s="27"/>
      <c r="AA533" s="28"/>
      <c r="AB533" s="28"/>
      <c r="AC533" s="28"/>
      <c r="AD533" s="28"/>
      <c r="AE533" s="28"/>
      <c r="AF533" s="28"/>
      <c r="AG533" s="28"/>
      <c r="AH533" s="28"/>
      <c r="AI533" s="28"/>
      <c r="AJ533" s="28"/>
      <c r="AK533" s="28"/>
      <c r="AL533" s="28"/>
      <c r="AM533" s="28"/>
      <c r="AN533" s="28"/>
      <c r="AO533" s="28"/>
      <c r="AP533" s="28"/>
      <c r="AQ533" s="28"/>
      <c r="AR533" s="28"/>
      <c r="AU533" s="350"/>
      <c r="AV533" s="350"/>
      <c r="AW533" s="350"/>
      <c r="AX533" s="350"/>
      <c r="AY533" s="350"/>
      <c r="AZ533" s="350"/>
      <c r="BA533" s="350"/>
      <c r="BB533" s="352"/>
      <c r="BC533" s="350"/>
      <c r="BD533" s="27"/>
    </row>
    <row r="534" s="349" customFormat="true" ht="11.25" hidden="false" customHeight="false" outlineLevel="0" collapsed="false">
      <c r="B534" s="350"/>
      <c r="C534" s="350"/>
      <c r="H534" s="351"/>
      <c r="I534" s="351"/>
      <c r="J534" s="351"/>
      <c r="K534" s="351"/>
      <c r="L534" s="351"/>
      <c r="Y534" s="27"/>
      <c r="Z534" s="27"/>
      <c r="AA534" s="28"/>
      <c r="AB534" s="28"/>
      <c r="AC534" s="28"/>
      <c r="AD534" s="28"/>
      <c r="AE534" s="28"/>
      <c r="AF534" s="28"/>
      <c r="AG534" s="28"/>
      <c r="AH534" s="28"/>
      <c r="AI534" s="28"/>
      <c r="AJ534" s="28"/>
      <c r="AK534" s="28"/>
      <c r="AL534" s="28"/>
      <c r="AM534" s="28"/>
      <c r="AN534" s="28"/>
      <c r="AO534" s="28"/>
      <c r="AP534" s="28"/>
      <c r="AQ534" s="28"/>
      <c r="AR534" s="28"/>
      <c r="AU534" s="350"/>
      <c r="AV534" s="350"/>
      <c r="AW534" s="350"/>
      <c r="AX534" s="350"/>
      <c r="AY534" s="350"/>
      <c r="AZ534" s="350"/>
      <c r="BA534" s="350"/>
      <c r="BB534" s="352"/>
      <c r="BC534" s="350"/>
      <c r="BD534" s="27"/>
    </row>
    <row r="535" s="349" customFormat="true" ht="11.25" hidden="false" customHeight="false" outlineLevel="0" collapsed="false">
      <c r="B535" s="350"/>
      <c r="C535" s="350"/>
      <c r="H535" s="351"/>
      <c r="I535" s="351"/>
      <c r="J535" s="351"/>
      <c r="K535" s="351"/>
      <c r="L535" s="351"/>
      <c r="Y535" s="27"/>
      <c r="Z535" s="27"/>
      <c r="AA535" s="28"/>
      <c r="AB535" s="28"/>
      <c r="AC535" s="28"/>
      <c r="AD535" s="28"/>
      <c r="AE535" s="28"/>
      <c r="AF535" s="28"/>
      <c r="AG535" s="28"/>
      <c r="AH535" s="28"/>
      <c r="AI535" s="28"/>
      <c r="AJ535" s="28"/>
      <c r="AK535" s="28"/>
      <c r="AL535" s="28"/>
      <c r="AM535" s="28"/>
      <c r="AN535" s="28"/>
      <c r="AO535" s="28"/>
      <c r="AP535" s="28"/>
      <c r="AQ535" s="28"/>
      <c r="AR535" s="28"/>
      <c r="AU535" s="350"/>
      <c r="AV535" s="350"/>
      <c r="AW535" s="350"/>
      <c r="AX535" s="350"/>
      <c r="AY535" s="350"/>
      <c r="AZ535" s="350"/>
      <c r="BA535" s="350"/>
      <c r="BB535" s="352"/>
      <c r="BC535" s="350"/>
      <c r="BD535" s="27"/>
    </row>
    <row r="536" s="349" customFormat="true" ht="11.25" hidden="false" customHeight="false" outlineLevel="0" collapsed="false">
      <c r="B536" s="350"/>
      <c r="C536" s="350"/>
      <c r="H536" s="351"/>
      <c r="I536" s="351"/>
      <c r="J536" s="351"/>
      <c r="K536" s="351"/>
      <c r="L536" s="351"/>
      <c r="Y536" s="27"/>
      <c r="Z536" s="27"/>
      <c r="AA536" s="28"/>
      <c r="AB536" s="28"/>
      <c r="AC536" s="28"/>
      <c r="AD536" s="28"/>
      <c r="AE536" s="28"/>
      <c r="AF536" s="28"/>
      <c r="AG536" s="28"/>
      <c r="AH536" s="28"/>
      <c r="AI536" s="28"/>
      <c r="AJ536" s="28"/>
      <c r="AK536" s="28"/>
      <c r="AL536" s="28"/>
      <c r="AM536" s="28"/>
      <c r="AN536" s="28"/>
      <c r="AO536" s="28"/>
      <c r="AP536" s="28"/>
      <c r="AQ536" s="28"/>
      <c r="AR536" s="28"/>
      <c r="AU536" s="350"/>
      <c r="AV536" s="350"/>
      <c r="AW536" s="350"/>
      <c r="AX536" s="350"/>
      <c r="AY536" s="350"/>
      <c r="AZ536" s="350"/>
      <c r="BA536" s="350"/>
      <c r="BB536" s="352"/>
      <c r="BC536" s="350"/>
      <c r="BD536" s="27"/>
    </row>
    <row r="537" s="349" customFormat="true" ht="11.25" hidden="false" customHeight="false" outlineLevel="0" collapsed="false">
      <c r="B537" s="350"/>
      <c r="C537" s="350"/>
      <c r="H537" s="351"/>
      <c r="I537" s="351"/>
      <c r="J537" s="351"/>
      <c r="K537" s="351"/>
      <c r="L537" s="351"/>
      <c r="Y537" s="27"/>
      <c r="Z537" s="27"/>
      <c r="AA537" s="28"/>
      <c r="AB537" s="28"/>
      <c r="AC537" s="28"/>
      <c r="AD537" s="28"/>
      <c r="AE537" s="28"/>
      <c r="AF537" s="28"/>
      <c r="AG537" s="28"/>
      <c r="AH537" s="28"/>
      <c r="AI537" s="28"/>
      <c r="AJ537" s="28"/>
      <c r="AK537" s="28"/>
      <c r="AL537" s="28"/>
      <c r="AM537" s="28"/>
      <c r="AN537" s="28"/>
      <c r="AO537" s="28"/>
      <c r="AP537" s="28"/>
      <c r="AQ537" s="28"/>
      <c r="AR537" s="28"/>
      <c r="AU537" s="350"/>
      <c r="AV537" s="350"/>
      <c r="AW537" s="350"/>
      <c r="AX537" s="350"/>
      <c r="AY537" s="350"/>
      <c r="AZ537" s="350"/>
      <c r="BA537" s="350"/>
      <c r="BB537" s="352"/>
      <c r="BC537" s="350"/>
      <c r="BD537" s="27"/>
    </row>
    <row r="538" s="349" customFormat="true" ht="11.25" hidden="false" customHeight="false" outlineLevel="0" collapsed="false">
      <c r="B538" s="350"/>
      <c r="C538" s="350"/>
      <c r="H538" s="351"/>
      <c r="I538" s="351"/>
      <c r="J538" s="351"/>
      <c r="K538" s="351"/>
      <c r="L538" s="351"/>
      <c r="Y538" s="27"/>
      <c r="Z538" s="27"/>
      <c r="AA538" s="28"/>
      <c r="AB538" s="28"/>
      <c r="AC538" s="28"/>
      <c r="AD538" s="28"/>
      <c r="AE538" s="28"/>
      <c r="AF538" s="28"/>
      <c r="AG538" s="28"/>
      <c r="AH538" s="28"/>
      <c r="AI538" s="28"/>
      <c r="AJ538" s="28"/>
      <c r="AK538" s="28"/>
      <c r="AL538" s="28"/>
      <c r="AM538" s="28"/>
      <c r="AN538" s="28"/>
      <c r="AO538" s="28"/>
      <c r="AP538" s="28"/>
      <c r="AQ538" s="28"/>
      <c r="AR538" s="28"/>
      <c r="AU538" s="350"/>
      <c r="AV538" s="350"/>
      <c r="AW538" s="350"/>
      <c r="AX538" s="350"/>
      <c r="AY538" s="350"/>
      <c r="AZ538" s="350"/>
      <c r="BA538" s="350"/>
      <c r="BB538" s="352"/>
      <c r="BC538" s="350"/>
      <c r="BD538" s="27"/>
    </row>
    <row r="539" s="349" customFormat="true" ht="11.25" hidden="false" customHeight="false" outlineLevel="0" collapsed="false">
      <c r="B539" s="350"/>
      <c r="C539" s="350"/>
      <c r="H539" s="351"/>
      <c r="I539" s="351"/>
      <c r="J539" s="351"/>
      <c r="K539" s="351"/>
      <c r="L539" s="351"/>
      <c r="Y539" s="27"/>
      <c r="Z539" s="27"/>
      <c r="AA539" s="28"/>
      <c r="AB539" s="28"/>
      <c r="AC539" s="28"/>
      <c r="AD539" s="28"/>
      <c r="AE539" s="28"/>
      <c r="AF539" s="28"/>
      <c r="AG539" s="28"/>
      <c r="AH539" s="28"/>
      <c r="AI539" s="28"/>
      <c r="AJ539" s="28"/>
      <c r="AK539" s="28"/>
      <c r="AL539" s="28"/>
      <c r="AM539" s="28"/>
      <c r="AN539" s="28"/>
      <c r="AO539" s="28"/>
      <c r="AP539" s="28"/>
      <c r="AQ539" s="28"/>
      <c r="AR539" s="28"/>
      <c r="AU539" s="350"/>
      <c r="AV539" s="350"/>
      <c r="AW539" s="350"/>
      <c r="AX539" s="350"/>
      <c r="AY539" s="350"/>
      <c r="AZ539" s="350"/>
      <c r="BA539" s="350"/>
      <c r="BB539" s="352"/>
      <c r="BC539" s="350"/>
      <c r="BD539" s="27"/>
    </row>
    <row r="540" s="349" customFormat="true" ht="11.25" hidden="false" customHeight="false" outlineLevel="0" collapsed="false">
      <c r="B540" s="350"/>
      <c r="C540" s="350"/>
      <c r="H540" s="351"/>
      <c r="I540" s="351"/>
      <c r="J540" s="351"/>
      <c r="K540" s="351"/>
      <c r="L540" s="351"/>
      <c r="Y540" s="27"/>
      <c r="Z540" s="27"/>
      <c r="AA540" s="28"/>
      <c r="AB540" s="28"/>
      <c r="AC540" s="28"/>
      <c r="AD540" s="28"/>
      <c r="AE540" s="28"/>
      <c r="AF540" s="28"/>
      <c r="AG540" s="28"/>
      <c r="AH540" s="28"/>
      <c r="AI540" s="28"/>
      <c r="AJ540" s="28"/>
      <c r="AK540" s="28"/>
      <c r="AL540" s="28"/>
      <c r="AM540" s="28"/>
      <c r="AN540" s="28"/>
      <c r="AO540" s="28"/>
      <c r="AP540" s="28"/>
      <c r="AQ540" s="28"/>
      <c r="AR540" s="28"/>
      <c r="AU540" s="350"/>
      <c r="AV540" s="350"/>
      <c r="AW540" s="350"/>
      <c r="AX540" s="350"/>
      <c r="AY540" s="350"/>
      <c r="AZ540" s="350"/>
      <c r="BA540" s="350"/>
      <c r="BB540" s="352"/>
      <c r="BC540" s="350"/>
      <c r="BD540" s="27"/>
    </row>
    <row r="541" s="349" customFormat="true" ht="11.25" hidden="false" customHeight="false" outlineLevel="0" collapsed="false">
      <c r="B541" s="350"/>
      <c r="C541" s="350"/>
      <c r="H541" s="351"/>
      <c r="I541" s="351"/>
      <c r="J541" s="351"/>
      <c r="K541" s="351"/>
      <c r="L541" s="351"/>
      <c r="Y541" s="27"/>
      <c r="Z541" s="27"/>
      <c r="AA541" s="28"/>
      <c r="AB541" s="28"/>
      <c r="AC541" s="28"/>
      <c r="AD541" s="28"/>
      <c r="AE541" s="28"/>
      <c r="AF541" s="28"/>
      <c r="AG541" s="28"/>
      <c r="AH541" s="28"/>
      <c r="AI541" s="28"/>
      <c r="AJ541" s="28"/>
      <c r="AK541" s="28"/>
      <c r="AL541" s="28"/>
      <c r="AM541" s="28"/>
      <c r="AN541" s="28"/>
      <c r="AO541" s="28"/>
      <c r="AP541" s="28"/>
      <c r="AQ541" s="28"/>
      <c r="AR541" s="28"/>
      <c r="AU541" s="350"/>
      <c r="AV541" s="350"/>
      <c r="AW541" s="350"/>
      <c r="AX541" s="350"/>
      <c r="AY541" s="350"/>
      <c r="AZ541" s="350"/>
      <c r="BA541" s="350"/>
      <c r="BB541" s="352"/>
      <c r="BC541" s="350"/>
      <c r="BD541" s="27"/>
    </row>
    <row r="542" s="349" customFormat="true" ht="11.25" hidden="false" customHeight="false" outlineLevel="0" collapsed="false">
      <c r="B542" s="350"/>
      <c r="C542" s="350"/>
      <c r="H542" s="351"/>
      <c r="I542" s="351"/>
      <c r="J542" s="351"/>
      <c r="K542" s="351"/>
      <c r="L542" s="351"/>
      <c r="Y542" s="27"/>
      <c r="Z542" s="27"/>
      <c r="AA542" s="28"/>
      <c r="AB542" s="28"/>
      <c r="AC542" s="28"/>
      <c r="AD542" s="28"/>
      <c r="AE542" s="28"/>
      <c r="AF542" s="28"/>
      <c r="AG542" s="28"/>
      <c r="AH542" s="28"/>
      <c r="AI542" s="28"/>
      <c r="AJ542" s="28"/>
      <c r="AK542" s="28"/>
      <c r="AL542" s="28"/>
      <c r="AM542" s="28"/>
      <c r="AN542" s="28"/>
      <c r="AO542" s="28"/>
      <c r="AP542" s="28"/>
      <c r="AQ542" s="28"/>
      <c r="AR542" s="28"/>
      <c r="AU542" s="350"/>
      <c r="AV542" s="350"/>
      <c r="AW542" s="350"/>
      <c r="AX542" s="350"/>
      <c r="AY542" s="350"/>
      <c r="AZ542" s="350"/>
      <c r="BA542" s="350"/>
      <c r="BB542" s="352"/>
      <c r="BC542" s="350"/>
      <c r="BD542" s="27"/>
    </row>
    <row r="543" s="349" customFormat="true" ht="11.25" hidden="false" customHeight="false" outlineLevel="0" collapsed="false">
      <c r="B543" s="350"/>
      <c r="C543" s="350"/>
      <c r="H543" s="351"/>
      <c r="I543" s="351"/>
      <c r="J543" s="351"/>
      <c r="K543" s="351"/>
      <c r="L543" s="351"/>
      <c r="Y543" s="27"/>
      <c r="Z543" s="27"/>
      <c r="AA543" s="28"/>
      <c r="AB543" s="28"/>
      <c r="AC543" s="28"/>
      <c r="AD543" s="28"/>
      <c r="AE543" s="28"/>
      <c r="AF543" s="28"/>
      <c r="AG543" s="28"/>
      <c r="AH543" s="28"/>
      <c r="AI543" s="28"/>
      <c r="AJ543" s="28"/>
      <c r="AK543" s="28"/>
      <c r="AL543" s="28"/>
      <c r="AM543" s="28"/>
      <c r="AN543" s="28"/>
      <c r="AO543" s="28"/>
      <c r="AP543" s="28"/>
      <c r="AQ543" s="28"/>
      <c r="AR543" s="28"/>
      <c r="AU543" s="350"/>
      <c r="AV543" s="350"/>
      <c r="AW543" s="350"/>
      <c r="AX543" s="350"/>
      <c r="AY543" s="350"/>
      <c r="AZ543" s="350"/>
      <c r="BA543" s="350"/>
      <c r="BB543" s="352"/>
      <c r="BC543" s="350"/>
      <c r="BD543" s="27"/>
    </row>
    <row r="544" s="349" customFormat="true" ht="11.25" hidden="false" customHeight="false" outlineLevel="0" collapsed="false">
      <c r="B544" s="350"/>
      <c r="C544" s="350"/>
      <c r="H544" s="351"/>
      <c r="I544" s="351"/>
      <c r="J544" s="351"/>
      <c r="K544" s="351"/>
      <c r="L544" s="351"/>
      <c r="Y544" s="27"/>
      <c r="Z544" s="27"/>
      <c r="AA544" s="28"/>
      <c r="AB544" s="28"/>
      <c r="AC544" s="28"/>
      <c r="AD544" s="28"/>
      <c r="AE544" s="28"/>
      <c r="AF544" s="28"/>
      <c r="AG544" s="28"/>
      <c r="AH544" s="28"/>
      <c r="AI544" s="28"/>
      <c r="AJ544" s="28"/>
      <c r="AK544" s="28"/>
      <c r="AL544" s="28"/>
      <c r="AM544" s="28"/>
      <c r="AN544" s="28"/>
      <c r="AO544" s="28"/>
      <c r="AP544" s="28"/>
      <c r="AQ544" s="28"/>
      <c r="AR544" s="28"/>
      <c r="AU544" s="350"/>
      <c r="AV544" s="350"/>
      <c r="AW544" s="350"/>
      <c r="AX544" s="350"/>
      <c r="AY544" s="350"/>
      <c r="AZ544" s="350"/>
      <c r="BA544" s="350"/>
      <c r="BB544" s="352"/>
      <c r="BC544" s="350"/>
      <c r="BD544" s="27"/>
    </row>
    <row r="545" s="349" customFormat="true" ht="11.25" hidden="false" customHeight="false" outlineLevel="0" collapsed="false">
      <c r="B545" s="350"/>
      <c r="C545" s="350"/>
      <c r="H545" s="351"/>
      <c r="I545" s="351"/>
      <c r="J545" s="351"/>
      <c r="K545" s="351"/>
      <c r="L545" s="351"/>
      <c r="Y545" s="27"/>
      <c r="Z545" s="27"/>
      <c r="AA545" s="28"/>
      <c r="AB545" s="28"/>
      <c r="AC545" s="28"/>
      <c r="AD545" s="28"/>
      <c r="AE545" s="28"/>
      <c r="AF545" s="28"/>
      <c r="AG545" s="28"/>
      <c r="AH545" s="28"/>
      <c r="AI545" s="28"/>
      <c r="AJ545" s="28"/>
      <c r="AK545" s="28"/>
      <c r="AL545" s="28"/>
      <c r="AM545" s="28"/>
      <c r="AN545" s="28"/>
      <c r="AO545" s="28"/>
      <c r="AP545" s="28"/>
      <c r="AQ545" s="28"/>
      <c r="AR545" s="28"/>
      <c r="AU545" s="350"/>
      <c r="AV545" s="350"/>
      <c r="AW545" s="350"/>
      <c r="AX545" s="350"/>
      <c r="AY545" s="350"/>
      <c r="AZ545" s="350"/>
      <c r="BA545" s="350"/>
      <c r="BB545" s="352"/>
      <c r="BC545" s="350"/>
      <c r="BD545" s="27"/>
    </row>
    <row r="546" s="349" customFormat="true" ht="11.25" hidden="false" customHeight="false" outlineLevel="0" collapsed="false">
      <c r="B546" s="350"/>
      <c r="C546" s="350"/>
      <c r="H546" s="351"/>
      <c r="I546" s="351"/>
      <c r="J546" s="351"/>
      <c r="K546" s="351"/>
      <c r="L546" s="351"/>
      <c r="Y546" s="27"/>
      <c r="Z546" s="27"/>
      <c r="AA546" s="28"/>
      <c r="AB546" s="28"/>
      <c r="AC546" s="28"/>
      <c r="AD546" s="28"/>
      <c r="AE546" s="28"/>
      <c r="AF546" s="28"/>
      <c r="AG546" s="28"/>
      <c r="AH546" s="28"/>
      <c r="AI546" s="28"/>
      <c r="AJ546" s="28"/>
      <c r="AK546" s="28"/>
      <c r="AL546" s="28"/>
      <c r="AM546" s="28"/>
      <c r="AN546" s="28"/>
      <c r="AO546" s="28"/>
      <c r="AP546" s="28"/>
      <c r="AQ546" s="28"/>
      <c r="AR546" s="28"/>
      <c r="AU546" s="350"/>
      <c r="AV546" s="350"/>
      <c r="AW546" s="350"/>
      <c r="AX546" s="350"/>
      <c r="AY546" s="350"/>
      <c r="AZ546" s="350"/>
      <c r="BA546" s="350"/>
      <c r="BB546" s="352"/>
      <c r="BC546" s="350"/>
      <c r="BD546" s="27"/>
    </row>
    <row r="547" s="349" customFormat="true" ht="11.25" hidden="false" customHeight="false" outlineLevel="0" collapsed="false">
      <c r="B547" s="350"/>
      <c r="C547" s="350"/>
      <c r="H547" s="351"/>
      <c r="I547" s="351"/>
      <c r="J547" s="351"/>
      <c r="K547" s="351"/>
      <c r="L547" s="351"/>
      <c r="Y547" s="27"/>
      <c r="Z547" s="27"/>
      <c r="AA547" s="28"/>
      <c r="AB547" s="28"/>
      <c r="AC547" s="28"/>
      <c r="AD547" s="28"/>
      <c r="AE547" s="28"/>
      <c r="AF547" s="28"/>
      <c r="AG547" s="28"/>
      <c r="AH547" s="28"/>
      <c r="AI547" s="28"/>
      <c r="AJ547" s="28"/>
      <c r="AK547" s="28"/>
      <c r="AL547" s="28"/>
      <c r="AM547" s="28"/>
      <c r="AN547" s="28"/>
      <c r="AO547" s="28"/>
      <c r="AP547" s="28"/>
      <c r="AQ547" s="28"/>
      <c r="AR547" s="28"/>
      <c r="AU547" s="350"/>
      <c r="AV547" s="350"/>
      <c r="AW547" s="350"/>
      <c r="AX547" s="350"/>
      <c r="AY547" s="350"/>
      <c r="AZ547" s="350"/>
      <c r="BA547" s="350"/>
      <c r="BB547" s="352"/>
      <c r="BC547" s="350"/>
      <c r="BD547" s="27"/>
    </row>
    <row r="548" s="349" customFormat="true" ht="11.25" hidden="false" customHeight="false" outlineLevel="0" collapsed="false">
      <c r="B548" s="350"/>
      <c r="C548" s="350"/>
      <c r="H548" s="351"/>
      <c r="I548" s="351"/>
      <c r="J548" s="351"/>
      <c r="K548" s="351"/>
      <c r="L548" s="351"/>
      <c r="Y548" s="27"/>
      <c r="Z548" s="27"/>
      <c r="AA548" s="28"/>
      <c r="AB548" s="28"/>
      <c r="AC548" s="28"/>
      <c r="AD548" s="28"/>
      <c r="AE548" s="28"/>
      <c r="AF548" s="28"/>
      <c r="AG548" s="28"/>
      <c r="AH548" s="28"/>
      <c r="AI548" s="28"/>
      <c r="AJ548" s="28"/>
      <c r="AK548" s="28"/>
      <c r="AL548" s="28"/>
      <c r="AM548" s="28"/>
      <c r="AN548" s="28"/>
      <c r="AO548" s="28"/>
      <c r="AP548" s="28"/>
      <c r="AQ548" s="28"/>
      <c r="AR548" s="28"/>
      <c r="AU548" s="350"/>
      <c r="AV548" s="350"/>
      <c r="AW548" s="350"/>
      <c r="AX548" s="350"/>
      <c r="AY548" s="350"/>
      <c r="AZ548" s="350"/>
      <c r="BA548" s="350"/>
      <c r="BB548" s="352"/>
      <c r="BC548" s="350"/>
      <c r="BD548" s="27"/>
    </row>
    <row r="549" s="349" customFormat="true" ht="11.25" hidden="false" customHeight="false" outlineLevel="0" collapsed="false">
      <c r="B549" s="350"/>
      <c r="C549" s="350"/>
      <c r="H549" s="351"/>
      <c r="I549" s="351"/>
      <c r="J549" s="351"/>
      <c r="K549" s="351"/>
      <c r="L549" s="351"/>
      <c r="Y549" s="27"/>
      <c r="Z549" s="27"/>
      <c r="AA549" s="28"/>
      <c r="AB549" s="28"/>
      <c r="AC549" s="28"/>
      <c r="AD549" s="28"/>
      <c r="AE549" s="28"/>
      <c r="AF549" s="28"/>
      <c r="AG549" s="28"/>
      <c r="AH549" s="28"/>
      <c r="AI549" s="28"/>
      <c r="AJ549" s="28"/>
      <c r="AK549" s="28"/>
      <c r="AL549" s="28"/>
      <c r="AM549" s="28"/>
      <c r="AN549" s="28"/>
      <c r="AO549" s="28"/>
      <c r="AP549" s="28"/>
      <c r="AQ549" s="28"/>
      <c r="AR549" s="28"/>
      <c r="AU549" s="350"/>
      <c r="AV549" s="350"/>
      <c r="AW549" s="350"/>
      <c r="AX549" s="350"/>
      <c r="AY549" s="350"/>
      <c r="AZ549" s="350"/>
      <c r="BA549" s="350"/>
      <c r="BB549" s="352"/>
      <c r="BC549" s="350"/>
      <c r="BD549" s="27"/>
    </row>
    <row r="550" s="349" customFormat="true" ht="11.25" hidden="false" customHeight="false" outlineLevel="0" collapsed="false">
      <c r="B550" s="350"/>
      <c r="C550" s="350"/>
      <c r="H550" s="351"/>
      <c r="I550" s="351"/>
      <c r="J550" s="351"/>
      <c r="K550" s="351"/>
      <c r="L550" s="351"/>
      <c r="Y550" s="27"/>
      <c r="Z550" s="27"/>
      <c r="AA550" s="28"/>
      <c r="AB550" s="28"/>
      <c r="AC550" s="28"/>
      <c r="AD550" s="28"/>
      <c r="AE550" s="28"/>
      <c r="AF550" s="28"/>
      <c r="AG550" s="28"/>
      <c r="AH550" s="28"/>
      <c r="AI550" s="28"/>
      <c r="AJ550" s="28"/>
      <c r="AK550" s="28"/>
      <c r="AL550" s="28"/>
      <c r="AM550" s="28"/>
      <c r="AN550" s="28"/>
      <c r="AO550" s="28"/>
      <c r="AP550" s="28"/>
      <c r="AQ550" s="28"/>
      <c r="AR550" s="28"/>
      <c r="AU550" s="350"/>
      <c r="AV550" s="350"/>
      <c r="AW550" s="350"/>
      <c r="AX550" s="350"/>
      <c r="AY550" s="350"/>
      <c r="AZ550" s="350"/>
      <c r="BA550" s="350"/>
      <c r="BB550" s="352"/>
      <c r="BC550" s="350"/>
      <c r="BD550" s="27"/>
    </row>
    <row r="551" s="349" customFormat="true" ht="11.25" hidden="false" customHeight="false" outlineLevel="0" collapsed="false">
      <c r="B551" s="350"/>
      <c r="C551" s="350"/>
      <c r="H551" s="351"/>
      <c r="I551" s="351"/>
      <c r="J551" s="351"/>
      <c r="K551" s="351"/>
      <c r="L551" s="351"/>
      <c r="Y551" s="27"/>
      <c r="Z551" s="27"/>
      <c r="AA551" s="28"/>
      <c r="AB551" s="28"/>
      <c r="AC551" s="28"/>
      <c r="AD551" s="28"/>
      <c r="AE551" s="28"/>
      <c r="AF551" s="28"/>
      <c r="AG551" s="28"/>
      <c r="AH551" s="28"/>
      <c r="AI551" s="28"/>
      <c r="AJ551" s="28"/>
      <c r="AK551" s="28"/>
      <c r="AL551" s="28"/>
      <c r="AM551" s="28"/>
      <c r="AN551" s="28"/>
      <c r="AO551" s="28"/>
      <c r="AP551" s="28"/>
      <c r="AQ551" s="28"/>
      <c r="AR551" s="28"/>
      <c r="AU551" s="350"/>
      <c r="AV551" s="350"/>
      <c r="AW551" s="350"/>
      <c r="AX551" s="350"/>
      <c r="AY551" s="350"/>
      <c r="AZ551" s="350"/>
      <c r="BA551" s="350"/>
      <c r="BB551" s="352"/>
      <c r="BC551" s="350"/>
      <c r="BD551" s="27"/>
    </row>
    <row r="552" s="349" customFormat="true" ht="11.25" hidden="false" customHeight="false" outlineLevel="0" collapsed="false">
      <c r="B552" s="350"/>
      <c r="C552" s="350"/>
      <c r="H552" s="351"/>
      <c r="I552" s="351"/>
      <c r="J552" s="351"/>
      <c r="K552" s="351"/>
      <c r="L552" s="351"/>
      <c r="Y552" s="27"/>
      <c r="Z552" s="27"/>
      <c r="AA552" s="28"/>
      <c r="AB552" s="28"/>
      <c r="AC552" s="28"/>
      <c r="AD552" s="28"/>
      <c r="AE552" s="28"/>
      <c r="AF552" s="28"/>
      <c r="AG552" s="28"/>
      <c r="AH552" s="28"/>
      <c r="AI552" s="28"/>
      <c r="AJ552" s="28"/>
      <c r="AK552" s="28"/>
      <c r="AL552" s="28"/>
      <c r="AM552" s="28"/>
      <c r="AN552" s="28"/>
      <c r="AO552" s="28"/>
      <c r="AP552" s="28"/>
      <c r="AQ552" s="28"/>
      <c r="AR552" s="28"/>
      <c r="AU552" s="350"/>
      <c r="AV552" s="350"/>
      <c r="AW552" s="350"/>
      <c r="AX552" s="350"/>
      <c r="AY552" s="350"/>
      <c r="AZ552" s="350"/>
      <c r="BA552" s="350"/>
      <c r="BB552" s="352"/>
      <c r="BC552" s="350"/>
      <c r="BD552" s="27"/>
    </row>
    <row r="553" s="349" customFormat="true" ht="11.25" hidden="false" customHeight="false" outlineLevel="0" collapsed="false">
      <c r="B553" s="350"/>
      <c r="C553" s="350"/>
      <c r="H553" s="351"/>
      <c r="I553" s="351"/>
      <c r="J553" s="351"/>
      <c r="K553" s="351"/>
      <c r="L553" s="351"/>
      <c r="Y553" s="27"/>
      <c r="Z553" s="27"/>
      <c r="AA553" s="28"/>
      <c r="AB553" s="28"/>
      <c r="AC553" s="28"/>
      <c r="AD553" s="28"/>
      <c r="AE553" s="28"/>
      <c r="AF553" s="28"/>
      <c r="AG553" s="28"/>
      <c r="AH553" s="28"/>
      <c r="AI553" s="28"/>
      <c r="AJ553" s="28"/>
      <c r="AK553" s="28"/>
      <c r="AL553" s="28"/>
      <c r="AM553" s="28"/>
      <c r="AN553" s="28"/>
      <c r="AO553" s="28"/>
      <c r="AP553" s="28"/>
      <c r="AQ553" s="28"/>
      <c r="AR553" s="28"/>
      <c r="AU553" s="350"/>
      <c r="AV553" s="350"/>
      <c r="AW553" s="350"/>
      <c r="AX553" s="350"/>
      <c r="AY553" s="350"/>
      <c r="AZ553" s="350"/>
      <c r="BA553" s="350"/>
      <c r="BB553" s="352"/>
      <c r="BC553" s="350"/>
      <c r="BD553" s="27"/>
    </row>
    <row r="554" s="349" customFormat="true" ht="11.25" hidden="false" customHeight="false" outlineLevel="0" collapsed="false">
      <c r="B554" s="350"/>
      <c r="C554" s="350"/>
      <c r="H554" s="351"/>
      <c r="I554" s="351"/>
      <c r="J554" s="351"/>
      <c r="K554" s="351"/>
      <c r="L554" s="351"/>
      <c r="Y554" s="27"/>
      <c r="Z554" s="27"/>
      <c r="AA554" s="28"/>
      <c r="AB554" s="28"/>
      <c r="AC554" s="28"/>
      <c r="AD554" s="28"/>
      <c r="AE554" s="28"/>
      <c r="AF554" s="28"/>
      <c r="AG554" s="28"/>
      <c r="AH554" s="28"/>
      <c r="AI554" s="28"/>
      <c r="AJ554" s="28"/>
      <c r="AK554" s="28"/>
      <c r="AL554" s="28"/>
      <c r="AM554" s="28"/>
      <c r="AN554" s="28"/>
      <c r="AO554" s="28"/>
      <c r="AP554" s="28"/>
      <c r="AQ554" s="28"/>
      <c r="AR554" s="28"/>
      <c r="AU554" s="350"/>
      <c r="AV554" s="350"/>
      <c r="AW554" s="350"/>
      <c r="AX554" s="350"/>
      <c r="AY554" s="350"/>
      <c r="AZ554" s="350"/>
      <c r="BA554" s="350"/>
      <c r="BB554" s="352"/>
      <c r="BC554" s="350"/>
      <c r="BD554" s="27"/>
    </row>
    <row r="555" s="349" customFormat="true" ht="11.25" hidden="false" customHeight="false" outlineLevel="0" collapsed="false">
      <c r="B555" s="350"/>
      <c r="C555" s="350"/>
      <c r="H555" s="351"/>
      <c r="I555" s="351"/>
      <c r="J555" s="351"/>
      <c r="K555" s="351"/>
      <c r="L555" s="351"/>
      <c r="Y555" s="27"/>
      <c r="Z555" s="27"/>
      <c r="AA555" s="28"/>
      <c r="AB555" s="28"/>
      <c r="AC555" s="28"/>
      <c r="AD555" s="28"/>
      <c r="AE555" s="28"/>
      <c r="AF555" s="28"/>
      <c r="AG555" s="28"/>
      <c r="AH555" s="28"/>
      <c r="AI555" s="28"/>
      <c r="AJ555" s="28"/>
      <c r="AK555" s="28"/>
      <c r="AL555" s="28"/>
      <c r="AM555" s="28"/>
      <c r="AN555" s="28"/>
      <c r="AO555" s="28"/>
      <c r="AP555" s="28"/>
      <c r="AQ555" s="28"/>
      <c r="AR555" s="28"/>
      <c r="AU555" s="350"/>
      <c r="AV555" s="350"/>
      <c r="AW555" s="350"/>
      <c r="AX555" s="350"/>
      <c r="AY555" s="350"/>
      <c r="AZ555" s="350"/>
      <c r="BA555" s="350"/>
      <c r="BB555" s="352"/>
      <c r="BC555" s="350"/>
      <c r="BD555" s="27"/>
    </row>
    <row r="556" s="349" customFormat="true" ht="11.25" hidden="false" customHeight="false" outlineLevel="0" collapsed="false">
      <c r="B556" s="350"/>
      <c r="C556" s="350"/>
      <c r="H556" s="351"/>
      <c r="I556" s="351"/>
      <c r="J556" s="351"/>
      <c r="K556" s="351"/>
      <c r="L556" s="351"/>
      <c r="Y556" s="27"/>
      <c r="Z556" s="27"/>
      <c r="AA556" s="28"/>
      <c r="AB556" s="28"/>
      <c r="AC556" s="28"/>
      <c r="AD556" s="28"/>
      <c r="AE556" s="28"/>
      <c r="AF556" s="28"/>
      <c r="AG556" s="28"/>
      <c r="AH556" s="28"/>
      <c r="AI556" s="28"/>
      <c r="AJ556" s="28"/>
      <c r="AK556" s="28"/>
      <c r="AL556" s="28"/>
      <c r="AM556" s="28"/>
      <c r="AN556" s="28"/>
      <c r="AO556" s="28"/>
      <c r="AP556" s="28"/>
      <c r="AQ556" s="28"/>
      <c r="AR556" s="28"/>
      <c r="AU556" s="350"/>
      <c r="AV556" s="350"/>
      <c r="AW556" s="350"/>
      <c r="AX556" s="350"/>
      <c r="AY556" s="350"/>
      <c r="AZ556" s="350"/>
      <c r="BA556" s="350"/>
      <c r="BB556" s="352"/>
      <c r="BC556" s="350"/>
      <c r="BD556" s="27"/>
    </row>
    <row r="557" s="349" customFormat="true" ht="11.25" hidden="false" customHeight="false" outlineLevel="0" collapsed="false">
      <c r="B557" s="350"/>
      <c r="C557" s="350"/>
      <c r="H557" s="351"/>
      <c r="I557" s="351"/>
      <c r="J557" s="351"/>
      <c r="K557" s="351"/>
      <c r="L557" s="351"/>
      <c r="Y557" s="27"/>
      <c r="Z557" s="27"/>
      <c r="AA557" s="28"/>
      <c r="AB557" s="28"/>
      <c r="AC557" s="28"/>
      <c r="AD557" s="28"/>
      <c r="AE557" s="28"/>
      <c r="AF557" s="28"/>
      <c r="AG557" s="28"/>
      <c r="AH557" s="28"/>
      <c r="AI557" s="28"/>
      <c r="AJ557" s="28"/>
      <c r="AK557" s="28"/>
      <c r="AL557" s="28"/>
      <c r="AM557" s="28"/>
      <c r="AN557" s="28"/>
      <c r="AO557" s="28"/>
      <c r="AP557" s="28"/>
      <c r="AQ557" s="28"/>
      <c r="AR557" s="28"/>
      <c r="AU557" s="350"/>
      <c r="AV557" s="350"/>
      <c r="AW557" s="350"/>
      <c r="AX557" s="350"/>
      <c r="AY557" s="350"/>
      <c r="AZ557" s="350"/>
      <c r="BA557" s="350"/>
      <c r="BB557" s="352"/>
      <c r="BC557" s="350"/>
      <c r="BD557" s="27"/>
    </row>
    <row r="558" s="349" customFormat="true" ht="11.25" hidden="false" customHeight="false" outlineLevel="0" collapsed="false">
      <c r="B558" s="350"/>
      <c r="C558" s="350"/>
      <c r="H558" s="351"/>
      <c r="I558" s="351"/>
      <c r="J558" s="351"/>
      <c r="K558" s="351"/>
      <c r="L558" s="351"/>
      <c r="Y558" s="27"/>
      <c r="Z558" s="27"/>
      <c r="AA558" s="28"/>
      <c r="AB558" s="28"/>
      <c r="AC558" s="28"/>
      <c r="AD558" s="28"/>
      <c r="AE558" s="28"/>
      <c r="AF558" s="28"/>
      <c r="AG558" s="28"/>
      <c r="AH558" s="28"/>
      <c r="AI558" s="28"/>
      <c r="AJ558" s="28"/>
      <c r="AK558" s="28"/>
      <c r="AL558" s="28"/>
      <c r="AM558" s="28"/>
      <c r="AN558" s="28"/>
      <c r="AO558" s="28"/>
      <c r="AP558" s="28"/>
      <c r="AQ558" s="28"/>
      <c r="AR558" s="28"/>
      <c r="AU558" s="350"/>
      <c r="AV558" s="350"/>
      <c r="AW558" s="350"/>
      <c r="AX558" s="350"/>
      <c r="AY558" s="350"/>
      <c r="AZ558" s="350"/>
      <c r="BA558" s="350"/>
      <c r="BB558" s="352"/>
      <c r="BC558" s="350"/>
      <c r="BD558" s="27"/>
    </row>
    <row r="559" s="349" customFormat="true" ht="11.25" hidden="false" customHeight="false" outlineLevel="0" collapsed="false">
      <c r="B559" s="350"/>
      <c r="C559" s="350"/>
      <c r="H559" s="351"/>
      <c r="I559" s="351"/>
      <c r="J559" s="351"/>
      <c r="K559" s="351"/>
      <c r="L559" s="351"/>
      <c r="Y559" s="27"/>
      <c r="Z559" s="27"/>
      <c r="AA559" s="28"/>
      <c r="AB559" s="28"/>
      <c r="AC559" s="28"/>
      <c r="AD559" s="28"/>
      <c r="AE559" s="28"/>
      <c r="AF559" s="28"/>
      <c r="AG559" s="28"/>
      <c r="AH559" s="28"/>
      <c r="AI559" s="28"/>
      <c r="AJ559" s="28"/>
      <c r="AK559" s="28"/>
      <c r="AL559" s="28"/>
      <c r="AM559" s="28"/>
      <c r="AN559" s="28"/>
      <c r="AO559" s="28"/>
      <c r="AP559" s="28"/>
      <c r="AQ559" s="28"/>
      <c r="AR559" s="28"/>
      <c r="AU559" s="350"/>
      <c r="AV559" s="350"/>
      <c r="AW559" s="350"/>
      <c r="AX559" s="350"/>
      <c r="AY559" s="350"/>
      <c r="AZ559" s="350"/>
      <c r="BA559" s="350"/>
      <c r="BB559" s="352"/>
      <c r="BC559" s="350"/>
      <c r="BD559" s="27"/>
    </row>
    <row r="560" s="349" customFormat="true" ht="11.25" hidden="false" customHeight="false" outlineLevel="0" collapsed="false">
      <c r="B560" s="350"/>
      <c r="C560" s="350"/>
      <c r="H560" s="351"/>
      <c r="I560" s="351"/>
      <c r="J560" s="351"/>
      <c r="K560" s="351"/>
      <c r="L560" s="351"/>
      <c r="Y560" s="27"/>
      <c r="Z560" s="27"/>
      <c r="AA560" s="28"/>
      <c r="AB560" s="28"/>
      <c r="AC560" s="28"/>
      <c r="AD560" s="28"/>
      <c r="AE560" s="28"/>
      <c r="AF560" s="28"/>
      <c r="AG560" s="28"/>
      <c r="AH560" s="28"/>
      <c r="AI560" s="28"/>
      <c r="AJ560" s="28"/>
      <c r="AK560" s="28"/>
      <c r="AL560" s="28"/>
      <c r="AM560" s="28"/>
      <c r="AN560" s="28"/>
      <c r="AO560" s="28"/>
      <c r="AP560" s="28"/>
      <c r="AQ560" s="28"/>
      <c r="AR560" s="28"/>
      <c r="AU560" s="350"/>
      <c r="AV560" s="350"/>
      <c r="AW560" s="350"/>
      <c r="AX560" s="350"/>
      <c r="AY560" s="350"/>
      <c r="AZ560" s="350"/>
      <c r="BA560" s="350"/>
      <c r="BB560" s="352"/>
      <c r="BC560" s="350"/>
      <c r="BD560" s="27"/>
    </row>
    <row r="561" s="349" customFormat="true" ht="11.25" hidden="false" customHeight="false" outlineLevel="0" collapsed="false">
      <c r="B561" s="350"/>
      <c r="C561" s="350"/>
      <c r="H561" s="351"/>
      <c r="I561" s="351"/>
      <c r="J561" s="351"/>
      <c r="K561" s="351"/>
      <c r="L561" s="351"/>
      <c r="Y561" s="27"/>
      <c r="Z561" s="27"/>
      <c r="AA561" s="28"/>
      <c r="AB561" s="28"/>
      <c r="AC561" s="28"/>
      <c r="AD561" s="28"/>
      <c r="AE561" s="28"/>
      <c r="AF561" s="28"/>
      <c r="AG561" s="28"/>
      <c r="AH561" s="28"/>
      <c r="AI561" s="28"/>
      <c r="AJ561" s="28"/>
      <c r="AK561" s="28"/>
      <c r="AL561" s="28"/>
      <c r="AM561" s="28"/>
      <c r="AN561" s="28"/>
      <c r="AO561" s="28"/>
      <c r="AP561" s="28"/>
      <c r="AQ561" s="28"/>
      <c r="AR561" s="28"/>
      <c r="AU561" s="350"/>
      <c r="AV561" s="350"/>
      <c r="AW561" s="350"/>
      <c r="AX561" s="350"/>
      <c r="AY561" s="350"/>
      <c r="AZ561" s="350"/>
      <c r="BA561" s="350"/>
      <c r="BB561" s="352"/>
      <c r="BC561" s="350"/>
      <c r="BD561" s="27"/>
    </row>
    <row r="562" s="349" customFormat="true" ht="11.25" hidden="false" customHeight="false" outlineLevel="0" collapsed="false">
      <c r="B562" s="350"/>
      <c r="C562" s="350"/>
      <c r="H562" s="351"/>
      <c r="I562" s="351"/>
      <c r="J562" s="351"/>
      <c r="K562" s="351"/>
      <c r="L562" s="351"/>
      <c r="Y562" s="27"/>
      <c r="Z562" s="27"/>
      <c r="AA562" s="28"/>
      <c r="AB562" s="28"/>
      <c r="AC562" s="28"/>
      <c r="AD562" s="28"/>
      <c r="AE562" s="28"/>
      <c r="AF562" s="28"/>
      <c r="AG562" s="28"/>
      <c r="AH562" s="28"/>
      <c r="AI562" s="28"/>
      <c r="AJ562" s="28"/>
      <c r="AK562" s="28"/>
      <c r="AL562" s="28"/>
      <c r="AM562" s="28"/>
      <c r="AN562" s="28"/>
      <c r="AO562" s="28"/>
      <c r="AP562" s="28"/>
      <c r="AQ562" s="28"/>
      <c r="AR562" s="28"/>
      <c r="AU562" s="350"/>
      <c r="AV562" s="350"/>
      <c r="AW562" s="350"/>
      <c r="AX562" s="350"/>
      <c r="AY562" s="350"/>
      <c r="AZ562" s="350"/>
      <c r="BA562" s="350"/>
      <c r="BB562" s="352"/>
      <c r="BC562" s="350"/>
      <c r="BD562" s="27"/>
    </row>
    <row r="563" s="349" customFormat="true" ht="11.25" hidden="false" customHeight="false" outlineLevel="0" collapsed="false">
      <c r="B563" s="350"/>
      <c r="C563" s="350"/>
      <c r="H563" s="351"/>
      <c r="I563" s="351"/>
      <c r="J563" s="351"/>
      <c r="K563" s="351"/>
      <c r="L563" s="351"/>
      <c r="Y563" s="27"/>
      <c r="Z563" s="27"/>
      <c r="AA563" s="28"/>
      <c r="AB563" s="28"/>
      <c r="AC563" s="28"/>
      <c r="AD563" s="28"/>
      <c r="AE563" s="28"/>
      <c r="AF563" s="28"/>
      <c r="AG563" s="28"/>
      <c r="AH563" s="28"/>
      <c r="AI563" s="28"/>
      <c r="AJ563" s="28"/>
      <c r="AK563" s="28"/>
      <c r="AL563" s="28"/>
      <c r="AM563" s="28"/>
      <c r="AN563" s="28"/>
      <c r="AO563" s="28"/>
      <c r="AP563" s="28"/>
      <c r="AQ563" s="28"/>
      <c r="AR563" s="28"/>
      <c r="AU563" s="350"/>
      <c r="AV563" s="350"/>
      <c r="AW563" s="350"/>
      <c r="AX563" s="350"/>
      <c r="AY563" s="350"/>
      <c r="AZ563" s="350"/>
      <c r="BA563" s="350"/>
      <c r="BB563" s="352"/>
      <c r="BC563" s="350"/>
      <c r="BD563" s="27"/>
    </row>
    <row r="564" s="349" customFormat="true" ht="11.25" hidden="false" customHeight="false" outlineLevel="0" collapsed="false">
      <c r="B564" s="350"/>
      <c r="C564" s="350"/>
      <c r="H564" s="351"/>
      <c r="I564" s="351"/>
      <c r="J564" s="351"/>
      <c r="K564" s="351"/>
      <c r="L564" s="351"/>
      <c r="Y564" s="27"/>
      <c r="Z564" s="27"/>
      <c r="AA564" s="28"/>
      <c r="AB564" s="28"/>
      <c r="AC564" s="28"/>
      <c r="AD564" s="28"/>
      <c r="AE564" s="28"/>
      <c r="AF564" s="28"/>
      <c r="AG564" s="28"/>
      <c r="AH564" s="28"/>
      <c r="AI564" s="28"/>
      <c r="AJ564" s="28"/>
      <c r="AK564" s="28"/>
      <c r="AL564" s="28"/>
      <c r="AM564" s="28"/>
      <c r="AN564" s="28"/>
      <c r="AO564" s="28"/>
      <c r="AP564" s="28"/>
      <c r="AQ564" s="28"/>
      <c r="AR564" s="28"/>
      <c r="AU564" s="350"/>
      <c r="AV564" s="350"/>
      <c r="AW564" s="350"/>
      <c r="AX564" s="350"/>
      <c r="AY564" s="350"/>
      <c r="AZ564" s="350"/>
      <c r="BA564" s="350"/>
      <c r="BB564" s="352"/>
      <c r="BC564" s="350"/>
      <c r="BD564" s="27"/>
    </row>
    <row r="565" s="349" customFormat="true" ht="11.25" hidden="false" customHeight="false" outlineLevel="0" collapsed="false">
      <c r="B565" s="350"/>
      <c r="C565" s="350"/>
      <c r="H565" s="351"/>
      <c r="I565" s="351"/>
      <c r="J565" s="351"/>
      <c r="K565" s="351"/>
      <c r="L565" s="351"/>
      <c r="Y565" s="27"/>
      <c r="Z565" s="27"/>
      <c r="AA565" s="28"/>
      <c r="AB565" s="28"/>
      <c r="AC565" s="28"/>
      <c r="AD565" s="28"/>
      <c r="AE565" s="28"/>
      <c r="AF565" s="28"/>
      <c r="AG565" s="28"/>
      <c r="AH565" s="28"/>
      <c r="AI565" s="28"/>
      <c r="AJ565" s="28"/>
      <c r="AK565" s="28"/>
      <c r="AL565" s="28"/>
      <c r="AM565" s="28"/>
      <c r="AN565" s="28"/>
      <c r="AO565" s="28"/>
      <c r="AP565" s="28"/>
      <c r="AQ565" s="28"/>
      <c r="AR565" s="28"/>
      <c r="AU565" s="350"/>
      <c r="AV565" s="350"/>
      <c r="AW565" s="350"/>
      <c r="AX565" s="350"/>
      <c r="AY565" s="350"/>
      <c r="AZ565" s="350"/>
      <c r="BA565" s="350"/>
      <c r="BB565" s="352"/>
      <c r="BC565" s="350"/>
      <c r="BD565" s="27"/>
    </row>
    <row r="566" s="349" customFormat="true" ht="11.25" hidden="false" customHeight="false" outlineLevel="0" collapsed="false">
      <c r="B566" s="350"/>
      <c r="C566" s="350"/>
      <c r="H566" s="351"/>
      <c r="I566" s="351"/>
      <c r="J566" s="351"/>
      <c r="K566" s="351"/>
      <c r="L566" s="351"/>
      <c r="Y566" s="27"/>
      <c r="Z566" s="27"/>
      <c r="AA566" s="28"/>
      <c r="AB566" s="28"/>
      <c r="AC566" s="28"/>
      <c r="AD566" s="28"/>
      <c r="AE566" s="28"/>
      <c r="AF566" s="28"/>
      <c r="AG566" s="28"/>
      <c r="AH566" s="28"/>
      <c r="AI566" s="28"/>
      <c r="AJ566" s="28"/>
      <c r="AK566" s="28"/>
      <c r="AL566" s="28"/>
      <c r="AM566" s="28"/>
      <c r="AN566" s="28"/>
      <c r="AO566" s="28"/>
      <c r="AP566" s="28"/>
      <c r="AQ566" s="28"/>
      <c r="AR566" s="28"/>
      <c r="AU566" s="350"/>
      <c r="AV566" s="350"/>
      <c r="AW566" s="350"/>
      <c r="AX566" s="350"/>
      <c r="AY566" s="350"/>
      <c r="AZ566" s="350"/>
      <c r="BA566" s="350"/>
      <c r="BB566" s="352"/>
      <c r="BC566" s="350"/>
      <c r="BD566" s="27"/>
    </row>
    <row r="567" s="349" customFormat="true" ht="11.25" hidden="false" customHeight="false" outlineLevel="0" collapsed="false">
      <c r="B567" s="350"/>
      <c r="C567" s="350"/>
      <c r="H567" s="351"/>
      <c r="I567" s="351"/>
      <c r="J567" s="351"/>
      <c r="K567" s="351"/>
      <c r="L567" s="351"/>
      <c r="Y567" s="27"/>
      <c r="Z567" s="27"/>
      <c r="AA567" s="28"/>
      <c r="AB567" s="28"/>
      <c r="AC567" s="28"/>
      <c r="AD567" s="28"/>
      <c r="AE567" s="28"/>
      <c r="AF567" s="28"/>
      <c r="AG567" s="28"/>
      <c r="AH567" s="28"/>
      <c r="AI567" s="28"/>
      <c r="AJ567" s="28"/>
      <c r="AK567" s="28"/>
      <c r="AL567" s="28"/>
      <c r="AM567" s="28"/>
      <c r="AN567" s="28"/>
      <c r="AO567" s="28"/>
      <c r="AP567" s="28"/>
      <c r="AQ567" s="28"/>
      <c r="AR567" s="28"/>
      <c r="AU567" s="350"/>
      <c r="AV567" s="350"/>
      <c r="AW567" s="350"/>
      <c r="AX567" s="350"/>
      <c r="AY567" s="350"/>
      <c r="AZ567" s="350"/>
      <c r="BA567" s="350"/>
      <c r="BB567" s="352"/>
      <c r="BC567" s="350"/>
      <c r="BD567" s="27"/>
    </row>
    <row r="568" s="349" customFormat="true" ht="11.25" hidden="false" customHeight="false" outlineLevel="0" collapsed="false">
      <c r="B568" s="350"/>
      <c r="C568" s="350"/>
      <c r="H568" s="351"/>
      <c r="I568" s="351"/>
      <c r="J568" s="351"/>
      <c r="K568" s="351"/>
      <c r="L568" s="351"/>
      <c r="Y568" s="27"/>
      <c r="Z568" s="27"/>
      <c r="AA568" s="28"/>
      <c r="AB568" s="28"/>
      <c r="AC568" s="28"/>
      <c r="AD568" s="28"/>
      <c r="AE568" s="28"/>
      <c r="AF568" s="28"/>
      <c r="AG568" s="28"/>
      <c r="AH568" s="28"/>
      <c r="AI568" s="28"/>
      <c r="AJ568" s="28"/>
      <c r="AK568" s="28"/>
      <c r="AL568" s="28"/>
      <c r="AM568" s="28"/>
      <c r="AN568" s="28"/>
      <c r="AO568" s="28"/>
      <c r="AP568" s="28"/>
      <c r="AQ568" s="28"/>
      <c r="AR568" s="28"/>
      <c r="AU568" s="350"/>
      <c r="AV568" s="350"/>
      <c r="AW568" s="350"/>
      <c r="AX568" s="350"/>
      <c r="AY568" s="350"/>
      <c r="AZ568" s="350"/>
      <c r="BA568" s="350"/>
      <c r="BB568" s="352"/>
      <c r="BC568" s="350"/>
      <c r="BD568" s="27"/>
    </row>
    <row r="569" s="349" customFormat="true" ht="11.25" hidden="false" customHeight="false" outlineLevel="0" collapsed="false">
      <c r="B569" s="350"/>
      <c r="C569" s="350"/>
      <c r="H569" s="351"/>
      <c r="I569" s="351"/>
      <c r="J569" s="351"/>
      <c r="K569" s="351"/>
      <c r="L569" s="351"/>
      <c r="Y569" s="27"/>
      <c r="Z569" s="27"/>
      <c r="AA569" s="28"/>
      <c r="AB569" s="28"/>
      <c r="AC569" s="28"/>
      <c r="AD569" s="28"/>
      <c r="AE569" s="28"/>
      <c r="AF569" s="28"/>
      <c r="AG569" s="28"/>
      <c r="AH569" s="28"/>
      <c r="AI569" s="28"/>
      <c r="AJ569" s="28"/>
      <c r="AK569" s="28"/>
      <c r="AL569" s="28"/>
      <c r="AM569" s="28"/>
      <c r="AN569" s="28"/>
      <c r="AO569" s="28"/>
      <c r="AP569" s="28"/>
      <c r="AQ569" s="28"/>
      <c r="AR569" s="28"/>
      <c r="AU569" s="350"/>
      <c r="AV569" s="350"/>
      <c r="AW569" s="350"/>
      <c r="AX569" s="350"/>
      <c r="AY569" s="350"/>
      <c r="AZ569" s="350"/>
      <c r="BA569" s="350"/>
      <c r="BB569" s="352"/>
      <c r="BC569" s="350"/>
      <c r="BD569" s="27"/>
    </row>
    <row r="570" s="349" customFormat="true" ht="11.25" hidden="false" customHeight="false" outlineLevel="0" collapsed="false">
      <c r="B570" s="350"/>
      <c r="C570" s="350"/>
      <c r="H570" s="351"/>
      <c r="I570" s="351"/>
      <c r="J570" s="351"/>
      <c r="K570" s="351"/>
      <c r="L570" s="351"/>
      <c r="Y570" s="27"/>
      <c r="Z570" s="27"/>
      <c r="AA570" s="28"/>
      <c r="AB570" s="28"/>
      <c r="AC570" s="28"/>
      <c r="AD570" s="28"/>
      <c r="AE570" s="28"/>
      <c r="AF570" s="28"/>
      <c r="AG570" s="28"/>
      <c r="AH570" s="28"/>
      <c r="AI570" s="28"/>
      <c r="AJ570" s="28"/>
      <c r="AK570" s="28"/>
      <c r="AL570" s="28"/>
      <c r="AM570" s="28"/>
      <c r="AN570" s="28"/>
      <c r="AO570" s="28"/>
      <c r="AP570" s="28"/>
      <c r="AQ570" s="28"/>
      <c r="AR570" s="28"/>
      <c r="AU570" s="350"/>
      <c r="AV570" s="350"/>
      <c r="AW570" s="350"/>
      <c r="AX570" s="350"/>
      <c r="AY570" s="350"/>
      <c r="AZ570" s="350"/>
      <c r="BA570" s="350"/>
      <c r="BB570" s="352"/>
      <c r="BC570" s="350"/>
      <c r="BD570" s="27"/>
    </row>
    <row r="571" s="349" customFormat="true" ht="11.25" hidden="false" customHeight="false" outlineLevel="0" collapsed="false">
      <c r="B571" s="350"/>
      <c r="C571" s="350"/>
      <c r="H571" s="351"/>
      <c r="I571" s="351"/>
      <c r="J571" s="351"/>
      <c r="K571" s="351"/>
      <c r="L571" s="351"/>
      <c r="Y571" s="27"/>
      <c r="Z571" s="27"/>
      <c r="AA571" s="28"/>
      <c r="AB571" s="28"/>
      <c r="AC571" s="28"/>
      <c r="AD571" s="28"/>
      <c r="AE571" s="28"/>
      <c r="AF571" s="28"/>
      <c r="AG571" s="28"/>
      <c r="AH571" s="28"/>
      <c r="AI571" s="28"/>
      <c r="AJ571" s="28"/>
      <c r="AK571" s="28"/>
      <c r="AL571" s="28"/>
      <c r="AM571" s="28"/>
      <c r="AN571" s="28"/>
      <c r="AO571" s="28"/>
      <c r="AP571" s="28"/>
      <c r="AQ571" s="28"/>
      <c r="AR571" s="28"/>
      <c r="AU571" s="350"/>
      <c r="AV571" s="350"/>
      <c r="AW571" s="350"/>
      <c r="AX571" s="350"/>
      <c r="AY571" s="350"/>
      <c r="AZ571" s="350"/>
      <c r="BA571" s="350"/>
      <c r="BB571" s="352"/>
      <c r="BC571" s="350"/>
      <c r="BD571" s="27"/>
    </row>
    <row r="572" s="349" customFormat="true" ht="11.25" hidden="false" customHeight="false" outlineLevel="0" collapsed="false">
      <c r="B572" s="350"/>
      <c r="C572" s="350"/>
      <c r="H572" s="351"/>
      <c r="I572" s="351"/>
      <c r="J572" s="351"/>
      <c r="K572" s="351"/>
      <c r="L572" s="351"/>
      <c r="Y572" s="27"/>
      <c r="Z572" s="27"/>
      <c r="AA572" s="28"/>
      <c r="AB572" s="28"/>
      <c r="AC572" s="28"/>
      <c r="AD572" s="28"/>
      <c r="AE572" s="28"/>
      <c r="AF572" s="28"/>
      <c r="AG572" s="28"/>
      <c r="AH572" s="28"/>
      <c r="AI572" s="28"/>
      <c r="AJ572" s="28"/>
      <c r="AK572" s="28"/>
      <c r="AL572" s="28"/>
      <c r="AM572" s="28"/>
      <c r="AN572" s="28"/>
      <c r="AO572" s="28"/>
      <c r="AP572" s="28"/>
      <c r="AQ572" s="28"/>
      <c r="AR572" s="28"/>
      <c r="AU572" s="350"/>
      <c r="AV572" s="350"/>
      <c r="AW572" s="350"/>
      <c r="AX572" s="350"/>
      <c r="AY572" s="350"/>
      <c r="AZ572" s="350"/>
      <c r="BA572" s="350"/>
      <c r="BB572" s="352"/>
      <c r="BC572" s="350"/>
      <c r="BD572" s="27"/>
    </row>
    <row r="573" s="349" customFormat="true" ht="11.25" hidden="false" customHeight="false" outlineLevel="0" collapsed="false">
      <c r="B573" s="350"/>
      <c r="C573" s="350"/>
      <c r="H573" s="351"/>
      <c r="I573" s="351"/>
      <c r="J573" s="351"/>
      <c r="K573" s="351"/>
      <c r="L573" s="351"/>
      <c r="Y573" s="27"/>
      <c r="Z573" s="27"/>
      <c r="AA573" s="28"/>
      <c r="AB573" s="28"/>
      <c r="AC573" s="28"/>
      <c r="AD573" s="28"/>
      <c r="AE573" s="28"/>
      <c r="AF573" s="28"/>
      <c r="AG573" s="28"/>
      <c r="AH573" s="28"/>
      <c r="AI573" s="28"/>
      <c r="AJ573" s="28"/>
      <c r="AK573" s="28"/>
      <c r="AL573" s="28"/>
      <c r="AM573" s="28"/>
      <c r="AN573" s="28"/>
      <c r="AO573" s="28"/>
      <c r="AP573" s="28"/>
      <c r="AQ573" s="28"/>
      <c r="AR573" s="28"/>
      <c r="AU573" s="350"/>
      <c r="AV573" s="350"/>
      <c r="AW573" s="350"/>
      <c r="AX573" s="350"/>
      <c r="AY573" s="350"/>
      <c r="AZ573" s="350"/>
      <c r="BA573" s="350"/>
      <c r="BB573" s="352"/>
      <c r="BC573" s="350"/>
      <c r="BD573" s="27"/>
    </row>
    <row r="574" s="349" customFormat="true" ht="11.25" hidden="false" customHeight="false" outlineLevel="0" collapsed="false">
      <c r="B574" s="350"/>
      <c r="C574" s="350"/>
      <c r="H574" s="351"/>
      <c r="I574" s="351"/>
      <c r="J574" s="351"/>
      <c r="K574" s="351"/>
      <c r="L574" s="351"/>
      <c r="Y574" s="27"/>
      <c r="Z574" s="27"/>
      <c r="AA574" s="28"/>
      <c r="AB574" s="28"/>
      <c r="AC574" s="28"/>
      <c r="AD574" s="28"/>
      <c r="AE574" s="28"/>
      <c r="AF574" s="28"/>
      <c r="AG574" s="28"/>
      <c r="AH574" s="28"/>
      <c r="AI574" s="28"/>
      <c r="AJ574" s="28"/>
      <c r="AK574" s="28"/>
      <c r="AL574" s="28"/>
      <c r="AM574" s="28"/>
      <c r="AN574" s="28"/>
      <c r="AO574" s="28"/>
      <c r="AP574" s="28"/>
      <c r="AQ574" s="28"/>
      <c r="AR574" s="28"/>
      <c r="AU574" s="350"/>
      <c r="AV574" s="350"/>
      <c r="AW574" s="350"/>
      <c r="AX574" s="350"/>
      <c r="AY574" s="350"/>
      <c r="AZ574" s="350"/>
      <c r="BA574" s="350"/>
      <c r="BB574" s="352"/>
      <c r="BC574" s="350"/>
      <c r="BD574" s="27"/>
    </row>
    <row r="575" s="349" customFormat="true" ht="11.25" hidden="false" customHeight="false" outlineLevel="0" collapsed="false">
      <c r="B575" s="350"/>
      <c r="C575" s="350"/>
      <c r="H575" s="351"/>
      <c r="I575" s="351"/>
      <c r="J575" s="351"/>
      <c r="K575" s="351"/>
      <c r="L575" s="351"/>
      <c r="Y575" s="27"/>
      <c r="Z575" s="27"/>
      <c r="AA575" s="28"/>
      <c r="AB575" s="28"/>
      <c r="AC575" s="28"/>
      <c r="AD575" s="28"/>
      <c r="AE575" s="28"/>
      <c r="AF575" s="28"/>
      <c r="AG575" s="28"/>
      <c r="AH575" s="28"/>
      <c r="AI575" s="28"/>
      <c r="AJ575" s="28"/>
      <c r="AK575" s="28"/>
      <c r="AL575" s="28"/>
      <c r="AM575" s="28"/>
      <c r="AN575" s="28"/>
      <c r="AO575" s="28"/>
      <c r="AP575" s="28"/>
      <c r="AQ575" s="28"/>
      <c r="AR575" s="28"/>
      <c r="AU575" s="350"/>
      <c r="AV575" s="350"/>
      <c r="AW575" s="350"/>
      <c r="AX575" s="350"/>
      <c r="AY575" s="350"/>
      <c r="AZ575" s="350"/>
      <c r="BA575" s="350"/>
      <c r="BB575" s="352"/>
      <c r="BC575" s="350"/>
      <c r="BD575" s="27"/>
    </row>
    <row r="576" s="349" customFormat="true" ht="11.25" hidden="false" customHeight="false" outlineLevel="0" collapsed="false">
      <c r="B576" s="350"/>
      <c r="C576" s="350"/>
      <c r="H576" s="351"/>
      <c r="I576" s="351"/>
      <c r="J576" s="351"/>
      <c r="K576" s="351"/>
      <c r="L576" s="351"/>
      <c r="Y576" s="27"/>
      <c r="Z576" s="27"/>
      <c r="AA576" s="28"/>
      <c r="AB576" s="28"/>
      <c r="AC576" s="28"/>
      <c r="AD576" s="28"/>
      <c r="AE576" s="28"/>
      <c r="AF576" s="28"/>
      <c r="AG576" s="28"/>
      <c r="AH576" s="28"/>
      <c r="AI576" s="28"/>
      <c r="AJ576" s="28"/>
      <c r="AK576" s="28"/>
      <c r="AL576" s="28"/>
      <c r="AM576" s="28"/>
      <c r="AN576" s="28"/>
      <c r="AO576" s="28"/>
      <c r="AP576" s="28"/>
      <c r="AQ576" s="28"/>
      <c r="AR576" s="28"/>
      <c r="AU576" s="350"/>
      <c r="AV576" s="350"/>
      <c r="AW576" s="350"/>
      <c r="AX576" s="350"/>
      <c r="AY576" s="350"/>
      <c r="AZ576" s="350"/>
      <c r="BA576" s="350"/>
      <c r="BB576" s="352"/>
      <c r="BC576" s="350"/>
      <c r="BD576" s="27"/>
    </row>
    <row r="577" s="349" customFormat="true" ht="11.25" hidden="false" customHeight="false" outlineLevel="0" collapsed="false">
      <c r="B577" s="350"/>
      <c r="C577" s="350"/>
      <c r="H577" s="351"/>
      <c r="I577" s="351"/>
      <c r="J577" s="351"/>
      <c r="K577" s="351"/>
      <c r="L577" s="351"/>
      <c r="Y577" s="27"/>
      <c r="Z577" s="27"/>
      <c r="AA577" s="28"/>
      <c r="AB577" s="28"/>
      <c r="AC577" s="28"/>
      <c r="AD577" s="28"/>
      <c r="AE577" s="28"/>
      <c r="AF577" s="28"/>
      <c r="AG577" s="28"/>
      <c r="AH577" s="28"/>
      <c r="AI577" s="28"/>
      <c r="AJ577" s="28"/>
      <c r="AK577" s="28"/>
      <c r="AL577" s="28"/>
      <c r="AM577" s="28"/>
      <c r="AN577" s="28"/>
      <c r="AO577" s="28"/>
      <c r="AP577" s="28"/>
      <c r="AQ577" s="28"/>
      <c r="AR577" s="28"/>
      <c r="AU577" s="350"/>
      <c r="AV577" s="350"/>
      <c r="AW577" s="350"/>
      <c r="AX577" s="350"/>
      <c r="AY577" s="350"/>
      <c r="AZ577" s="350"/>
      <c r="BA577" s="350"/>
      <c r="BB577" s="352"/>
      <c r="BC577" s="350"/>
      <c r="BD577" s="27"/>
    </row>
    <row r="578" s="349" customFormat="true" ht="11.25" hidden="false" customHeight="false" outlineLevel="0" collapsed="false">
      <c r="B578" s="350"/>
      <c r="C578" s="350"/>
      <c r="H578" s="351"/>
      <c r="I578" s="351"/>
      <c r="J578" s="351"/>
      <c r="K578" s="351"/>
      <c r="L578" s="351"/>
      <c r="Y578" s="27"/>
      <c r="Z578" s="27"/>
      <c r="AA578" s="28"/>
      <c r="AB578" s="28"/>
      <c r="AC578" s="28"/>
      <c r="AD578" s="28"/>
      <c r="AE578" s="28"/>
      <c r="AF578" s="28"/>
      <c r="AG578" s="28"/>
      <c r="AH578" s="28"/>
      <c r="AI578" s="28"/>
      <c r="AJ578" s="28"/>
      <c r="AK578" s="28"/>
      <c r="AL578" s="28"/>
      <c r="AM578" s="28"/>
      <c r="AN578" s="28"/>
      <c r="AO578" s="28"/>
      <c r="AP578" s="28"/>
      <c r="AQ578" s="28"/>
      <c r="AR578" s="28"/>
      <c r="AU578" s="350"/>
      <c r="AV578" s="350"/>
      <c r="AW578" s="350"/>
      <c r="AX578" s="350"/>
      <c r="AY578" s="350"/>
      <c r="AZ578" s="350"/>
      <c r="BA578" s="350"/>
      <c r="BB578" s="352"/>
      <c r="BC578" s="350"/>
      <c r="BD578" s="27"/>
    </row>
    <row r="579" s="349" customFormat="true" ht="11.25" hidden="false" customHeight="false" outlineLevel="0" collapsed="false">
      <c r="B579" s="350"/>
      <c r="C579" s="350"/>
      <c r="H579" s="351"/>
      <c r="I579" s="351"/>
      <c r="J579" s="351"/>
      <c r="K579" s="351"/>
      <c r="L579" s="351"/>
      <c r="Y579" s="27"/>
      <c r="Z579" s="27"/>
      <c r="AA579" s="28"/>
      <c r="AB579" s="28"/>
      <c r="AC579" s="28"/>
      <c r="AD579" s="28"/>
      <c r="AE579" s="28"/>
      <c r="AF579" s="28"/>
      <c r="AG579" s="28"/>
      <c r="AH579" s="28"/>
      <c r="AI579" s="28"/>
      <c r="AJ579" s="28"/>
      <c r="AK579" s="28"/>
      <c r="AL579" s="28"/>
      <c r="AM579" s="28"/>
      <c r="AN579" s="28"/>
      <c r="AO579" s="28"/>
      <c r="AP579" s="28"/>
      <c r="AQ579" s="28"/>
      <c r="AR579" s="28"/>
      <c r="AU579" s="350"/>
      <c r="AV579" s="350"/>
      <c r="AW579" s="350"/>
      <c r="AX579" s="350"/>
      <c r="AY579" s="350"/>
      <c r="AZ579" s="350"/>
      <c r="BA579" s="350"/>
      <c r="BB579" s="352"/>
      <c r="BC579" s="350"/>
      <c r="BD579" s="27"/>
    </row>
    <row r="580" s="349" customFormat="true" ht="11.25" hidden="false" customHeight="false" outlineLevel="0" collapsed="false">
      <c r="B580" s="350"/>
      <c r="C580" s="350"/>
      <c r="H580" s="351"/>
      <c r="I580" s="351"/>
      <c r="J580" s="351"/>
      <c r="K580" s="351"/>
      <c r="L580" s="351"/>
      <c r="Y580" s="27"/>
      <c r="Z580" s="27"/>
      <c r="AA580" s="28"/>
      <c r="AB580" s="28"/>
      <c r="AC580" s="28"/>
      <c r="AD580" s="28"/>
      <c r="AE580" s="28"/>
      <c r="AF580" s="28"/>
      <c r="AG580" s="28"/>
      <c r="AH580" s="28"/>
      <c r="AI580" s="28"/>
      <c r="AJ580" s="28"/>
      <c r="AK580" s="28"/>
      <c r="AL580" s="28"/>
      <c r="AM580" s="28"/>
      <c r="AN580" s="28"/>
      <c r="AO580" s="28"/>
      <c r="AP580" s="28"/>
      <c r="AQ580" s="28"/>
      <c r="AR580" s="28"/>
      <c r="AU580" s="350"/>
      <c r="AV580" s="350"/>
      <c r="AW580" s="350"/>
      <c r="AX580" s="350"/>
      <c r="AY580" s="350"/>
      <c r="AZ580" s="350"/>
      <c r="BA580" s="350"/>
      <c r="BB580" s="352"/>
      <c r="BC580" s="350"/>
      <c r="BD580" s="27"/>
    </row>
    <row r="581" s="349" customFormat="true" ht="11.25" hidden="false" customHeight="false" outlineLevel="0" collapsed="false">
      <c r="B581" s="350"/>
      <c r="C581" s="350"/>
      <c r="H581" s="351"/>
      <c r="I581" s="351"/>
      <c r="J581" s="351"/>
      <c r="K581" s="351"/>
      <c r="L581" s="351"/>
      <c r="Y581" s="27"/>
      <c r="Z581" s="27"/>
      <c r="AA581" s="28"/>
      <c r="AB581" s="28"/>
      <c r="AC581" s="28"/>
      <c r="AD581" s="28"/>
      <c r="AE581" s="28"/>
      <c r="AF581" s="28"/>
      <c r="AG581" s="28"/>
      <c r="AH581" s="28"/>
      <c r="AI581" s="28"/>
      <c r="AJ581" s="28"/>
      <c r="AK581" s="28"/>
      <c r="AL581" s="28"/>
      <c r="AM581" s="28"/>
      <c r="AN581" s="28"/>
      <c r="AO581" s="28"/>
      <c r="AP581" s="28"/>
      <c r="AQ581" s="28"/>
      <c r="AR581" s="28"/>
      <c r="AU581" s="350"/>
      <c r="AV581" s="350"/>
      <c r="AW581" s="350"/>
      <c r="AX581" s="350"/>
      <c r="AY581" s="350"/>
      <c r="AZ581" s="350"/>
      <c r="BA581" s="350"/>
      <c r="BB581" s="352"/>
      <c r="BC581" s="350"/>
      <c r="BD581" s="27"/>
    </row>
    <row r="582" s="349" customFormat="true" ht="11.25" hidden="false" customHeight="false" outlineLevel="0" collapsed="false">
      <c r="B582" s="350"/>
      <c r="C582" s="350"/>
      <c r="H582" s="351"/>
      <c r="I582" s="351"/>
      <c r="J582" s="351"/>
      <c r="K582" s="351"/>
      <c r="L582" s="351"/>
      <c r="Y582" s="27"/>
      <c r="Z582" s="27"/>
      <c r="AA582" s="28"/>
      <c r="AB582" s="28"/>
      <c r="AC582" s="28"/>
      <c r="AD582" s="28"/>
      <c r="AE582" s="28"/>
      <c r="AF582" s="28"/>
      <c r="AG582" s="28"/>
      <c r="AH582" s="28"/>
      <c r="AI582" s="28"/>
      <c r="AJ582" s="28"/>
      <c r="AK582" s="28"/>
      <c r="AL582" s="28"/>
      <c r="AM582" s="28"/>
      <c r="AN582" s="28"/>
      <c r="AO582" s="28"/>
      <c r="AP582" s="28"/>
      <c r="AQ582" s="28"/>
      <c r="AR582" s="28"/>
      <c r="AU582" s="350"/>
      <c r="AV582" s="350"/>
      <c r="AW582" s="350"/>
      <c r="AX582" s="350"/>
      <c r="AY582" s="350"/>
      <c r="AZ582" s="350"/>
      <c r="BA582" s="350"/>
      <c r="BB582" s="352"/>
      <c r="BC582" s="350"/>
      <c r="BD582" s="27"/>
    </row>
    <row r="583" s="349" customFormat="true" ht="11.25" hidden="false" customHeight="false" outlineLevel="0" collapsed="false">
      <c r="B583" s="350"/>
      <c r="C583" s="350"/>
      <c r="H583" s="351"/>
      <c r="I583" s="351"/>
      <c r="J583" s="351"/>
      <c r="K583" s="351"/>
      <c r="L583" s="351"/>
      <c r="Y583" s="27"/>
      <c r="Z583" s="27"/>
      <c r="AA583" s="28"/>
      <c r="AB583" s="28"/>
      <c r="AC583" s="28"/>
      <c r="AD583" s="28"/>
      <c r="AE583" s="28"/>
      <c r="AF583" s="28"/>
      <c r="AG583" s="28"/>
      <c r="AH583" s="28"/>
      <c r="AI583" s="28"/>
      <c r="AJ583" s="28"/>
      <c r="AK583" s="28"/>
      <c r="AL583" s="28"/>
      <c r="AM583" s="28"/>
      <c r="AN583" s="28"/>
      <c r="AO583" s="28"/>
      <c r="AP583" s="28"/>
      <c r="AQ583" s="28"/>
      <c r="AR583" s="28"/>
      <c r="AU583" s="350"/>
      <c r="AV583" s="350"/>
      <c r="AW583" s="350"/>
      <c r="AX583" s="350"/>
      <c r="AY583" s="350"/>
      <c r="AZ583" s="350"/>
      <c r="BA583" s="350"/>
      <c r="BB583" s="352"/>
      <c r="BC583" s="350"/>
      <c r="BD583" s="27"/>
    </row>
    <row r="584" s="349" customFormat="true" ht="11.25" hidden="false" customHeight="false" outlineLevel="0" collapsed="false">
      <c r="B584" s="350"/>
      <c r="C584" s="350"/>
      <c r="H584" s="351"/>
      <c r="I584" s="351"/>
      <c r="J584" s="351"/>
      <c r="K584" s="351"/>
      <c r="L584" s="351"/>
      <c r="Y584" s="27"/>
      <c r="Z584" s="27"/>
      <c r="AA584" s="28"/>
      <c r="AB584" s="28"/>
      <c r="AC584" s="28"/>
      <c r="AD584" s="28"/>
      <c r="AE584" s="28"/>
      <c r="AF584" s="28"/>
      <c r="AG584" s="28"/>
      <c r="AH584" s="28"/>
      <c r="AI584" s="28"/>
      <c r="AJ584" s="28"/>
      <c r="AK584" s="28"/>
      <c r="AL584" s="28"/>
      <c r="AM584" s="28"/>
      <c r="AN584" s="28"/>
      <c r="AO584" s="28"/>
      <c r="AP584" s="28"/>
      <c r="AQ584" s="28"/>
      <c r="AR584" s="28"/>
      <c r="AU584" s="350"/>
      <c r="AV584" s="350"/>
      <c r="AW584" s="350"/>
      <c r="AX584" s="350"/>
      <c r="AY584" s="350"/>
      <c r="AZ584" s="350"/>
      <c r="BA584" s="350"/>
      <c r="BB584" s="352"/>
      <c r="BC584" s="350"/>
      <c r="BD584" s="27"/>
    </row>
    <row r="585" s="349" customFormat="true" ht="11.25" hidden="false" customHeight="false" outlineLevel="0" collapsed="false">
      <c r="B585" s="350"/>
      <c r="C585" s="350"/>
      <c r="H585" s="351"/>
      <c r="I585" s="351"/>
      <c r="J585" s="351"/>
      <c r="K585" s="351"/>
      <c r="L585" s="351"/>
      <c r="Y585" s="27"/>
      <c r="Z585" s="27"/>
      <c r="AA585" s="28"/>
      <c r="AB585" s="28"/>
      <c r="AC585" s="28"/>
      <c r="AD585" s="28"/>
      <c r="AE585" s="28"/>
      <c r="AF585" s="28"/>
      <c r="AG585" s="28"/>
      <c r="AH585" s="28"/>
      <c r="AI585" s="28"/>
      <c r="AJ585" s="28"/>
      <c r="AK585" s="28"/>
      <c r="AL585" s="28"/>
      <c r="AM585" s="28"/>
      <c r="AN585" s="28"/>
      <c r="AO585" s="28"/>
      <c r="AP585" s="28"/>
      <c r="AQ585" s="28"/>
      <c r="AR585" s="28"/>
      <c r="AU585" s="350"/>
      <c r="AV585" s="350"/>
      <c r="AW585" s="350"/>
      <c r="AX585" s="350"/>
      <c r="AY585" s="350"/>
      <c r="AZ585" s="350"/>
      <c r="BA585" s="350"/>
      <c r="BB585" s="352"/>
      <c r="BC585" s="350"/>
      <c r="BD585" s="27"/>
    </row>
    <row r="586" s="349" customFormat="true" ht="11.25" hidden="false" customHeight="false" outlineLevel="0" collapsed="false">
      <c r="B586" s="350"/>
      <c r="C586" s="350"/>
      <c r="H586" s="351"/>
      <c r="I586" s="351"/>
      <c r="J586" s="351"/>
      <c r="K586" s="351"/>
      <c r="L586" s="351"/>
      <c r="Y586" s="27"/>
      <c r="Z586" s="27"/>
      <c r="AA586" s="28"/>
      <c r="AB586" s="28"/>
      <c r="AC586" s="28"/>
      <c r="AD586" s="28"/>
      <c r="AE586" s="28"/>
      <c r="AF586" s="28"/>
      <c r="AG586" s="28"/>
      <c r="AH586" s="28"/>
      <c r="AI586" s="28"/>
      <c r="AJ586" s="28"/>
      <c r="AK586" s="28"/>
      <c r="AL586" s="28"/>
      <c r="AM586" s="28"/>
      <c r="AN586" s="28"/>
      <c r="AO586" s="28"/>
      <c r="AP586" s="28"/>
      <c r="AQ586" s="28"/>
      <c r="AR586" s="28"/>
      <c r="AU586" s="350"/>
      <c r="AV586" s="350"/>
      <c r="AW586" s="350"/>
      <c r="AX586" s="350"/>
      <c r="AY586" s="350"/>
      <c r="AZ586" s="350"/>
      <c r="BA586" s="350"/>
      <c r="BB586" s="352"/>
      <c r="BC586" s="350"/>
      <c r="BD586" s="27"/>
    </row>
    <row r="587" s="349" customFormat="true" ht="11.25" hidden="false" customHeight="false" outlineLevel="0" collapsed="false">
      <c r="B587" s="350"/>
      <c r="C587" s="350"/>
      <c r="H587" s="351"/>
      <c r="I587" s="351"/>
      <c r="J587" s="351"/>
      <c r="K587" s="351"/>
      <c r="L587" s="351"/>
      <c r="Y587" s="27"/>
      <c r="Z587" s="27"/>
      <c r="AA587" s="28"/>
      <c r="AB587" s="28"/>
      <c r="AC587" s="28"/>
      <c r="AD587" s="28"/>
      <c r="AE587" s="28"/>
      <c r="AF587" s="28"/>
      <c r="AG587" s="28"/>
      <c r="AH587" s="28"/>
      <c r="AI587" s="28"/>
      <c r="AJ587" s="28"/>
      <c r="AK587" s="28"/>
      <c r="AL587" s="28"/>
      <c r="AM587" s="28"/>
      <c r="AN587" s="28"/>
      <c r="AO587" s="28"/>
      <c r="AP587" s="28"/>
      <c r="AQ587" s="28"/>
      <c r="AR587" s="28"/>
      <c r="AU587" s="350"/>
      <c r="AV587" s="350"/>
      <c r="AW587" s="350"/>
      <c r="AX587" s="350"/>
      <c r="AY587" s="350"/>
      <c r="AZ587" s="350"/>
      <c r="BA587" s="350"/>
      <c r="BB587" s="352"/>
      <c r="BC587" s="350"/>
      <c r="BD587" s="27"/>
    </row>
    <row r="588" s="349" customFormat="true" ht="11.25" hidden="false" customHeight="false" outlineLevel="0" collapsed="false">
      <c r="B588" s="350"/>
      <c r="C588" s="350"/>
      <c r="H588" s="351"/>
      <c r="I588" s="351"/>
      <c r="J588" s="351"/>
      <c r="K588" s="351"/>
      <c r="L588" s="351"/>
      <c r="Y588" s="27"/>
      <c r="Z588" s="27"/>
      <c r="AA588" s="28"/>
      <c r="AB588" s="28"/>
      <c r="AC588" s="28"/>
      <c r="AD588" s="28"/>
      <c r="AE588" s="28"/>
      <c r="AF588" s="28"/>
      <c r="AG588" s="28"/>
      <c r="AH588" s="28"/>
      <c r="AI588" s="28"/>
      <c r="AJ588" s="28"/>
      <c r="AK588" s="28"/>
      <c r="AL588" s="28"/>
      <c r="AM588" s="28"/>
      <c r="AN588" s="28"/>
      <c r="AO588" s="28"/>
      <c r="AP588" s="28"/>
      <c r="AQ588" s="28"/>
      <c r="AR588" s="28"/>
      <c r="AU588" s="350"/>
      <c r="AV588" s="350"/>
      <c r="AW588" s="350"/>
      <c r="AX588" s="350"/>
      <c r="AY588" s="350"/>
      <c r="AZ588" s="350"/>
      <c r="BA588" s="350"/>
      <c r="BB588" s="352"/>
      <c r="BC588" s="350"/>
      <c r="BD588" s="27"/>
    </row>
    <row r="589" s="349" customFormat="true" ht="11.25" hidden="false" customHeight="false" outlineLevel="0" collapsed="false">
      <c r="B589" s="350"/>
      <c r="C589" s="350"/>
      <c r="H589" s="351"/>
      <c r="I589" s="351"/>
      <c r="J589" s="351"/>
      <c r="K589" s="351"/>
      <c r="L589" s="351"/>
      <c r="Y589" s="27"/>
      <c r="Z589" s="27"/>
      <c r="AA589" s="28"/>
      <c r="AB589" s="28"/>
      <c r="AC589" s="28"/>
      <c r="AD589" s="28"/>
      <c r="AE589" s="28"/>
      <c r="AF589" s="28"/>
      <c r="AG589" s="28"/>
      <c r="AH589" s="28"/>
      <c r="AI589" s="28"/>
      <c r="AJ589" s="28"/>
      <c r="AK589" s="28"/>
      <c r="AL589" s="28"/>
      <c r="AM589" s="28"/>
      <c r="AN589" s="28"/>
      <c r="AO589" s="28"/>
      <c r="AP589" s="28"/>
      <c r="AQ589" s="28"/>
      <c r="AR589" s="28"/>
      <c r="AU589" s="350"/>
      <c r="AV589" s="350"/>
      <c r="AW589" s="350"/>
      <c r="AX589" s="350"/>
      <c r="AY589" s="350"/>
      <c r="AZ589" s="350"/>
      <c r="BA589" s="350"/>
      <c r="BB589" s="352"/>
      <c r="BC589" s="350"/>
      <c r="BD589" s="27"/>
    </row>
    <row r="590" s="349" customFormat="true" ht="11.25" hidden="false" customHeight="false" outlineLevel="0" collapsed="false">
      <c r="B590" s="350"/>
      <c r="C590" s="350"/>
      <c r="H590" s="351"/>
      <c r="I590" s="351"/>
      <c r="J590" s="351"/>
      <c r="K590" s="351"/>
      <c r="L590" s="351"/>
      <c r="Y590" s="27"/>
      <c r="Z590" s="27"/>
      <c r="AA590" s="28"/>
      <c r="AB590" s="28"/>
      <c r="AC590" s="28"/>
      <c r="AD590" s="28"/>
      <c r="AE590" s="28"/>
      <c r="AF590" s="28"/>
      <c r="AG590" s="28"/>
      <c r="AH590" s="28"/>
      <c r="AI590" s="28"/>
      <c r="AJ590" s="28"/>
      <c r="AK590" s="28"/>
      <c r="AL590" s="28"/>
      <c r="AM590" s="28"/>
      <c r="AN590" s="28"/>
      <c r="AO590" s="28"/>
      <c r="AP590" s="28"/>
      <c r="AQ590" s="28"/>
      <c r="AR590" s="28"/>
      <c r="AU590" s="350"/>
      <c r="AV590" s="350"/>
      <c r="AW590" s="350"/>
      <c r="AX590" s="350"/>
      <c r="AY590" s="350"/>
      <c r="AZ590" s="350"/>
      <c r="BA590" s="350"/>
      <c r="BB590" s="352"/>
      <c r="BC590" s="350"/>
      <c r="BD590" s="27"/>
    </row>
    <row r="591" s="349" customFormat="true" ht="11.25" hidden="false" customHeight="false" outlineLevel="0" collapsed="false">
      <c r="B591" s="350"/>
      <c r="C591" s="350"/>
      <c r="H591" s="351"/>
      <c r="I591" s="351"/>
      <c r="J591" s="351"/>
      <c r="K591" s="351"/>
      <c r="L591" s="351"/>
      <c r="Y591" s="27"/>
      <c r="Z591" s="27"/>
      <c r="AA591" s="28"/>
      <c r="AB591" s="28"/>
      <c r="AC591" s="28"/>
      <c r="AD591" s="28"/>
      <c r="AE591" s="28"/>
      <c r="AF591" s="28"/>
      <c r="AG591" s="28"/>
      <c r="AH591" s="28"/>
      <c r="AI591" s="28"/>
      <c r="AJ591" s="28"/>
      <c r="AK591" s="28"/>
      <c r="AL591" s="28"/>
      <c r="AM591" s="28"/>
      <c r="AN591" s="28"/>
      <c r="AO591" s="28"/>
      <c r="AP591" s="28"/>
      <c r="AQ591" s="28"/>
      <c r="AR591" s="28"/>
      <c r="AU591" s="350"/>
      <c r="AV591" s="350"/>
      <c r="AW591" s="350"/>
      <c r="AX591" s="350"/>
      <c r="AY591" s="350"/>
      <c r="AZ591" s="350"/>
      <c r="BA591" s="350"/>
      <c r="BB591" s="352"/>
      <c r="BC591" s="350"/>
      <c r="BD591" s="27"/>
    </row>
    <row r="592" s="349" customFormat="true" ht="11.25" hidden="false" customHeight="false" outlineLevel="0" collapsed="false">
      <c r="B592" s="350"/>
      <c r="C592" s="350"/>
      <c r="H592" s="351"/>
      <c r="I592" s="351"/>
      <c r="J592" s="351"/>
      <c r="K592" s="351"/>
      <c r="L592" s="351"/>
      <c r="Y592" s="27"/>
      <c r="Z592" s="27"/>
      <c r="AA592" s="28"/>
      <c r="AB592" s="28"/>
      <c r="AC592" s="28"/>
      <c r="AD592" s="28"/>
      <c r="AE592" s="28"/>
      <c r="AF592" s="28"/>
      <c r="AG592" s="28"/>
      <c r="AH592" s="28"/>
      <c r="AI592" s="28"/>
      <c r="AJ592" s="28"/>
      <c r="AK592" s="28"/>
      <c r="AL592" s="28"/>
      <c r="AM592" s="28"/>
      <c r="AN592" s="28"/>
      <c r="AO592" s="28"/>
      <c r="AP592" s="28"/>
      <c r="AQ592" s="28"/>
      <c r="AR592" s="28"/>
      <c r="AU592" s="350"/>
      <c r="AV592" s="350"/>
      <c r="AW592" s="350"/>
      <c r="AX592" s="350"/>
      <c r="AY592" s="350"/>
      <c r="AZ592" s="350"/>
      <c r="BA592" s="350"/>
      <c r="BB592" s="352"/>
      <c r="BC592" s="350"/>
      <c r="BD592" s="27"/>
    </row>
    <row r="593" s="349" customFormat="true" ht="11.25" hidden="false" customHeight="false" outlineLevel="0" collapsed="false">
      <c r="B593" s="350"/>
      <c r="C593" s="350"/>
      <c r="H593" s="351"/>
      <c r="I593" s="351"/>
      <c r="J593" s="351"/>
      <c r="K593" s="351"/>
      <c r="L593" s="351"/>
      <c r="Y593" s="27"/>
      <c r="Z593" s="27"/>
      <c r="AA593" s="28"/>
      <c r="AB593" s="28"/>
      <c r="AC593" s="28"/>
      <c r="AD593" s="28"/>
      <c r="AE593" s="28"/>
      <c r="AF593" s="28"/>
      <c r="AG593" s="28"/>
      <c r="AH593" s="28"/>
      <c r="AI593" s="28"/>
      <c r="AJ593" s="28"/>
      <c r="AK593" s="28"/>
      <c r="AL593" s="28"/>
      <c r="AM593" s="28"/>
      <c r="AN593" s="28"/>
      <c r="AO593" s="28"/>
      <c r="AP593" s="28"/>
      <c r="AQ593" s="28"/>
      <c r="AR593" s="28"/>
      <c r="AU593" s="350"/>
      <c r="AV593" s="350"/>
      <c r="AW593" s="350"/>
      <c r="AX593" s="350"/>
      <c r="AY593" s="350"/>
      <c r="AZ593" s="350"/>
      <c r="BA593" s="350"/>
      <c r="BB593" s="352"/>
      <c r="BC593" s="350"/>
      <c r="BD593" s="27"/>
    </row>
    <row r="594" s="349" customFormat="true" ht="11.25" hidden="false" customHeight="false" outlineLevel="0" collapsed="false">
      <c r="B594" s="350"/>
      <c r="C594" s="350"/>
      <c r="H594" s="351"/>
      <c r="I594" s="351"/>
      <c r="J594" s="351"/>
      <c r="K594" s="351"/>
      <c r="L594" s="351"/>
      <c r="Y594" s="27"/>
      <c r="Z594" s="27"/>
      <c r="AA594" s="28"/>
      <c r="AB594" s="28"/>
      <c r="AC594" s="28"/>
      <c r="AD594" s="28"/>
      <c r="AE594" s="28"/>
      <c r="AF594" s="28"/>
      <c r="AG594" s="28"/>
      <c r="AH594" s="28"/>
      <c r="AI594" s="28"/>
      <c r="AJ594" s="28"/>
      <c r="AK594" s="28"/>
      <c r="AL594" s="28"/>
      <c r="AM594" s="28"/>
      <c r="AN594" s="28"/>
      <c r="AO594" s="28"/>
      <c r="AP594" s="28"/>
      <c r="AQ594" s="28"/>
      <c r="AR594" s="28"/>
      <c r="AU594" s="350"/>
      <c r="AV594" s="350"/>
      <c r="AW594" s="350"/>
      <c r="AX594" s="350"/>
      <c r="AY594" s="350"/>
      <c r="AZ594" s="350"/>
      <c r="BA594" s="350"/>
      <c r="BB594" s="352"/>
      <c r="BC594" s="350"/>
      <c r="BD594" s="27"/>
    </row>
    <row r="595" s="349" customFormat="true" ht="11.25" hidden="false" customHeight="false" outlineLevel="0" collapsed="false">
      <c r="B595" s="350"/>
      <c r="C595" s="350"/>
      <c r="H595" s="351"/>
      <c r="I595" s="351"/>
      <c r="J595" s="351"/>
      <c r="K595" s="351"/>
      <c r="L595" s="351"/>
      <c r="Y595" s="27"/>
      <c r="Z595" s="27"/>
      <c r="AA595" s="28"/>
      <c r="AB595" s="28"/>
      <c r="AC595" s="28"/>
      <c r="AD595" s="28"/>
      <c r="AE595" s="28"/>
      <c r="AF595" s="28"/>
      <c r="AG595" s="28"/>
      <c r="AH595" s="28"/>
      <c r="AI595" s="28"/>
      <c r="AJ595" s="28"/>
      <c r="AK595" s="28"/>
      <c r="AL595" s="28"/>
      <c r="AM595" s="28"/>
      <c r="AN595" s="28"/>
      <c r="AO595" s="28"/>
      <c r="AP595" s="28"/>
      <c r="AQ595" s="28"/>
      <c r="AR595" s="28"/>
      <c r="AU595" s="350"/>
      <c r="AV595" s="350"/>
      <c r="AW595" s="350"/>
      <c r="AX595" s="350"/>
      <c r="AY595" s="350"/>
      <c r="AZ595" s="350"/>
      <c r="BA595" s="350"/>
      <c r="BB595" s="352"/>
      <c r="BC595" s="350"/>
      <c r="BD595" s="27"/>
    </row>
    <row r="596" s="349" customFormat="true" ht="11.25" hidden="false" customHeight="false" outlineLevel="0" collapsed="false">
      <c r="B596" s="350"/>
      <c r="C596" s="350"/>
      <c r="H596" s="351"/>
      <c r="I596" s="351"/>
      <c r="J596" s="351"/>
      <c r="K596" s="351"/>
      <c r="L596" s="351"/>
      <c r="Y596" s="27"/>
      <c r="Z596" s="27"/>
      <c r="AA596" s="28"/>
      <c r="AB596" s="28"/>
      <c r="AC596" s="28"/>
      <c r="AD596" s="28"/>
      <c r="AE596" s="28"/>
      <c r="AF596" s="28"/>
      <c r="AG596" s="28"/>
      <c r="AH596" s="28"/>
      <c r="AI596" s="28"/>
      <c r="AJ596" s="28"/>
      <c r="AK596" s="28"/>
      <c r="AL596" s="28"/>
      <c r="AM596" s="28"/>
      <c r="AN596" s="28"/>
      <c r="AO596" s="28"/>
      <c r="AP596" s="28"/>
      <c r="AQ596" s="28"/>
      <c r="AR596" s="28"/>
      <c r="AU596" s="350"/>
      <c r="AV596" s="350"/>
      <c r="AW596" s="350"/>
      <c r="AX596" s="350"/>
      <c r="AY596" s="350"/>
      <c r="AZ596" s="350"/>
      <c r="BA596" s="350"/>
      <c r="BB596" s="352"/>
      <c r="BC596" s="350"/>
      <c r="BD596" s="27"/>
    </row>
    <row r="597" s="349" customFormat="true" ht="11.25" hidden="false" customHeight="false" outlineLevel="0" collapsed="false">
      <c r="B597" s="350"/>
      <c r="C597" s="350"/>
      <c r="H597" s="351"/>
      <c r="I597" s="351"/>
      <c r="J597" s="351"/>
      <c r="K597" s="351"/>
      <c r="L597" s="351"/>
      <c r="Y597" s="27"/>
      <c r="Z597" s="27"/>
      <c r="AA597" s="28"/>
      <c r="AB597" s="28"/>
      <c r="AC597" s="28"/>
      <c r="AD597" s="28"/>
      <c r="AE597" s="28"/>
      <c r="AF597" s="28"/>
      <c r="AG597" s="28"/>
      <c r="AH597" s="28"/>
      <c r="AI597" s="28"/>
      <c r="AJ597" s="28"/>
      <c r="AK597" s="28"/>
      <c r="AL597" s="28"/>
      <c r="AM597" s="28"/>
      <c r="AN597" s="28"/>
      <c r="AO597" s="28"/>
      <c r="AP597" s="28"/>
      <c r="AQ597" s="28"/>
      <c r="AR597" s="28"/>
      <c r="AU597" s="350"/>
      <c r="AV597" s="350"/>
      <c r="AW597" s="350"/>
      <c r="AX597" s="350"/>
      <c r="AY597" s="350"/>
      <c r="AZ597" s="350"/>
      <c r="BA597" s="350"/>
      <c r="BB597" s="352"/>
      <c r="BC597" s="350"/>
      <c r="BD597" s="27"/>
    </row>
    <row r="598" s="349" customFormat="true" ht="11.25" hidden="false" customHeight="false" outlineLevel="0" collapsed="false">
      <c r="B598" s="350"/>
      <c r="C598" s="350"/>
      <c r="H598" s="351"/>
      <c r="I598" s="351"/>
      <c r="J598" s="351"/>
      <c r="K598" s="351"/>
      <c r="L598" s="351"/>
      <c r="Y598" s="27"/>
      <c r="Z598" s="27"/>
      <c r="AA598" s="28"/>
      <c r="AB598" s="28"/>
      <c r="AC598" s="28"/>
      <c r="AD598" s="28"/>
      <c r="AE598" s="28"/>
      <c r="AF598" s="28"/>
      <c r="AG598" s="28"/>
      <c r="AH598" s="28"/>
      <c r="AI598" s="28"/>
      <c r="AJ598" s="28"/>
      <c r="AK598" s="28"/>
      <c r="AL598" s="28"/>
      <c r="AM598" s="28"/>
      <c r="AN598" s="28"/>
      <c r="AO598" s="28"/>
      <c r="AP598" s="28"/>
      <c r="AQ598" s="28"/>
      <c r="AR598" s="28"/>
      <c r="AU598" s="350"/>
      <c r="AV598" s="350"/>
      <c r="AW598" s="350"/>
      <c r="AX598" s="350"/>
      <c r="AY598" s="350"/>
      <c r="AZ598" s="350"/>
      <c r="BA598" s="350"/>
      <c r="BB598" s="352"/>
      <c r="BC598" s="350"/>
      <c r="BD598" s="27"/>
    </row>
    <row r="599" s="349" customFormat="true" ht="11.25" hidden="false" customHeight="false" outlineLevel="0" collapsed="false">
      <c r="B599" s="350"/>
      <c r="C599" s="350"/>
      <c r="H599" s="351"/>
      <c r="I599" s="351"/>
      <c r="J599" s="351"/>
      <c r="K599" s="351"/>
      <c r="L599" s="351"/>
      <c r="Y599" s="27"/>
      <c r="Z599" s="27"/>
      <c r="AA599" s="28"/>
      <c r="AB599" s="28"/>
      <c r="AC599" s="28"/>
      <c r="AD599" s="28"/>
      <c r="AE599" s="28"/>
      <c r="AF599" s="28"/>
      <c r="AG599" s="28"/>
      <c r="AH599" s="28"/>
      <c r="AI599" s="28"/>
      <c r="AJ599" s="28"/>
      <c r="AK599" s="28"/>
      <c r="AL599" s="28"/>
      <c r="AM599" s="28"/>
      <c r="AN599" s="28"/>
      <c r="AO599" s="28"/>
      <c r="AP599" s="28"/>
      <c r="AQ599" s="28"/>
      <c r="AR599" s="28"/>
      <c r="AU599" s="350"/>
      <c r="AV599" s="350"/>
      <c r="AW599" s="350"/>
      <c r="AX599" s="350"/>
      <c r="AY599" s="350"/>
      <c r="AZ599" s="350"/>
      <c r="BA599" s="350"/>
      <c r="BB599" s="352"/>
      <c r="BC599" s="350"/>
      <c r="BD599" s="27"/>
    </row>
    <row r="600" s="349" customFormat="true" ht="11.25" hidden="false" customHeight="false" outlineLevel="0" collapsed="false">
      <c r="B600" s="350"/>
      <c r="C600" s="350"/>
      <c r="H600" s="351"/>
      <c r="I600" s="351"/>
      <c r="J600" s="351"/>
      <c r="K600" s="351"/>
      <c r="L600" s="351"/>
      <c r="Y600" s="27"/>
      <c r="Z600" s="27"/>
      <c r="AA600" s="28"/>
      <c r="AB600" s="28"/>
      <c r="AC600" s="28"/>
      <c r="AD600" s="28"/>
      <c r="AE600" s="28"/>
      <c r="AF600" s="28"/>
      <c r="AG600" s="28"/>
      <c r="AH600" s="28"/>
      <c r="AI600" s="28"/>
      <c r="AJ600" s="28"/>
      <c r="AK600" s="28"/>
      <c r="AL600" s="28"/>
      <c r="AM600" s="28"/>
      <c r="AN600" s="28"/>
      <c r="AO600" s="28"/>
      <c r="AP600" s="28"/>
      <c r="AQ600" s="28"/>
      <c r="AR600" s="28"/>
      <c r="AU600" s="350"/>
      <c r="AV600" s="350"/>
      <c r="AW600" s="350"/>
      <c r="AX600" s="350"/>
      <c r="AY600" s="350"/>
      <c r="AZ600" s="350"/>
      <c r="BA600" s="350"/>
      <c r="BB600" s="352"/>
      <c r="BC600" s="350"/>
      <c r="BD600" s="27"/>
    </row>
    <row r="601" s="349" customFormat="true" ht="11.25" hidden="false" customHeight="false" outlineLevel="0" collapsed="false">
      <c r="B601" s="350"/>
      <c r="C601" s="350"/>
      <c r="H601" s="351"/>
      <c r="I601" s="351"/>
      <c r="J601" s="351"/>
      <c r="K601" s="351"/>
      <c r="L601" s="351"/>
      <c r="Y601" s="27"/>
      <c r="Z601" s="27"/>
      <c r="AA601" s="28"/>
      <c r="AB601" s="28"/>
      <c r="AC601" s="28"/>
      <c r="AD601" s="28"/>
      <c r="AE601" s="28"/>
      <c r="AF601" s="28"/>
      <c r="AG601" s="28"/>
      <c r="AH601" s="28"/>
      <c r="AI601" s="28"/>
      <c r="AJ601" s="28"/>
      <c r="AK601" s="28"/>
      <c r="AL601" s="28"/>
      <c r="AM601" s="28"/>
      <c r="AN601" s="28"/>
      <c r="AO601" s="28"/>
      <c r="AP601" s="28"/>
      <c r="AQ601" s="28"/>
      <c r="AR601" s="28"/>
      <c r="AU601" s="350"/>
      <c r="AV601" s="350"/>
      <c r="AW601" s="350"/>
      <c r="AX601" s="350"/>
      <c r="AY601" s="350"/>
      <c r="AZ601" s="350"/>
      <c r="BA601" s="350"/>
      <c r="BB601" s="352"/>
      <c r="BC601" s="350"/>
      <c r="BD601" s="27"/>
    </row>
    <row r="602" s="349" customFormat="true" ht="11.25" hidden="false" customHeight="false" outlineLevel="0" collapsed="false">
      <c r="B602" s="350"/>
      <c r="C602" s="350"/>
      <c r="H602" s="351"/>
      <c r="I602" s="351"/>
      <c r="J602" s="351"/>
      <c r="K602" s="351"/>
      <c r="L602" s="351"/>
      <c r="Y602" s="27"/>
      <c r="Z602" s="27"/>
      <c r="AA602" s="28"/>
      <c r="AB602" s="28"/>
      <c r="AC602" s="28"/>
      <c r="AD602" s="28"/>
      <c r="AE602" s="28"/>
      <c r="AF602" s="28"/>
      <c r="AG602" s="28"/>
      <c r="AH602" s="28"/>
      <c r="AI602" s="28"/>
      <c r="AJ602" s="28"/>
      <c r="AK602" s="28"/>
      <c r="AL602" s="28"/>
      <c r="AM602" s="28"/>
      <c r="AN602" s="28"/>
      <c r="AO602" s="28"/>
      <c r="AP602" s="28"/>
      <c r="AQ602" s="28"/>
      <c r="AR602" s="28"/>
      <c r="AU602" s="350"/>
      <c r="AV602" s="350"/>
      <c r="AW602" s="350"/>
      <c r="AX602" s="350"/>
      <c r="AY602" s="350"/>
      <c r="AZ602" s="350"/>
      <c r="BA602" s="350"/>
      <c r="BB602" s="352"/>
      <c r="BC602" s="350"/>
      <c r="BD602" s="27"/>
    </row>
    <row r="603" s="349" customFormat="true" ht="11.25" hidden="false" customHeight="false" outlineLevel="0" collapsed="false">
      <c r="B603" s="350"/>
      <c r="C603" s="350"/>
      <c r="H603" s="351"/>
      <c r="I603" s="351"/>
      <c r="J603" s="351"/>
      <c r="K603" s="351"/>
      <c r="L603" s="351"/>
      <c r="Y603" s="27"/>
      <c r="Z603" s="27"/>
      <c r="AA603" s="28"/>
      <c r="AB603" s="28"/>
      <c r="AC603" s="28"/>
      <c r="AD603" s="28"/>
      <c r="AE603" s="28"/>
      <c r="AF603" s="28"/>
      <c r="AG603" s="28"/>
      <c r="AH603" s="28"/>
      <c r="AI603" s="28"/>
      <c r="AJ603" s="28"/>
      <c r="AK603" s="28"/>
      <c r="AL603" s="28"/>
      <c r="AM603" s="28"/>
      <c r="AN603" s="28"/>
      <c r="AO603" s="28"/>
      <c r="AP603" s="28"/>
      <c r="AQ603" s="28"/>
      <c r="AR603" s="28"/>
      <c r="AU603" s="350"/>
      <c r="AV603" s="350"/>
      <c r="AW603" s="350"/>
      <c r="AX603" s="350"/>
      <c r="AY603" s="350"/>
      <c r="AZ603" s="350"/>
      <c r="BA603" s="350"/>
      <c r="BB603" s="352"/>
      <c r="BC603" s="350"/>
      <c r="BD603" s="27"/>
    </row>
    <row r="604" s="349" customFormat="true" ht="11.25" hidden="false" customHeight="false" outlineLevel="0" collapsed="false">
      <c r="B604" s="350"/>
      <c r="C604" s="350"/>
      <c r="H604" s="351"/>
      <c r="I604" s="351"/>
      <c r="J604" s="351"/>
      <c r="K604" s="351"/>
      <c r="L604" s="351"/>
      <c r="Y604" s="27"/>
      <c r="Z604" s="27"/>
      <c r="AA604" s="28"/>
      <c r="AB604" s="28"/>
      <c r="AC604" s="28"/>
      <c r="AD604" s="28"/>
      <c r="AE604" s="28"/>
      <c r="AF604" s="28"/>
      <c r="AG604" s="28"/>
      <c r="AH604" s="28"/>
      <c r="AI604" s="28"/>
      <c r="AJ604" s="28"/>
      <c r="AK604" s="28"/>
      <c r="AL604" s="28"/>
      <c r="AM604" s="28"/>
      <c r="AN604" s="28"/>
      <c r="AO604" s="28"/>
      <c r="AP604" s="28"/>
      <c r="AQ604" s="28"/>
      <c r="AR604" s="28"/>
      <c r="AU604" s="350"/>
      <c r="AV604" s="350"/>
      <c r="AW604" s="350"/>
      <c r="AX604" s="350"/>
      <c r="AY604" s="350"/>
      <c r="AZ604" s="350"/>
      <c r="BA604" s="350"/>
      <c r="BB604" s="352"/>
      <c r="BC604" s="350"/>
      <c r="BD604" s="27"/>
    </row>
    <row r="605" s="349" customFormat="true" ht="11.25" hidden="false" customHeight="false" outlineLevel="0" collapsed="false">
      <c r="B605" s="350"/>
      <c r="C605" s="350"/>
      <c r="H605" s="351"/>
      <c r="I605" s="351"/>
      <c r="J605" s="351"/>
      <c r="K605" s="351"/>
      <c r="L605" s="351"/>
      <c r="Y605" s="27"/>
      <c r="Z605" s="27"/>
      <c r="AA605" s="28"/>
      <c r="AB605" s="28"/>
      <c r="AC605" s="28"/>
      <c r="AD605" s="28"/>
      <c r="AE605" s="28"/>
      <c r="AF605" s="28"/>
      <c r="AG605" s="28"/>
      <c r="AH605" s="28"/>
      <c r="AI605" s="28"/>
      <c r="AJ605" s="28"/>
      <c r="AK605" s="28"/>
      <c r="AL605" s="28"/>
      <c r="AM605" s="28"/>
      <c r="AN605" s="28"/>
      <c r="AO605" s="28"/>
      <c r="AP605" s="28"/>
      <c r="AQ605" s="28"/>
      <c r="AR605" s="28"/>
      <c r="AU605" s="350"/>
      <c r="AV605" s="350"/>
      <c r="AW605" s="350"/>
      <c r="AX605" s="350"/>
      <c r="AY605" s="350"/>
      <c r="AZ605" s="350"/>
      <c r="BA605" s="350"/>
      <c r="BB605" s="352"/>
      <c r="BC605" s="350"/>
      <c r="BD605" s="27"/>
    </row>
    <row r="606" s="349" customFormat="true" ht="11.25" hidden="false" customHeight="false" outlineLevel="0" collapsed="false">
      <c r="B606" s="350"/>
      <c r="C606" s="350"/>
      <c r="H606" s="351"/>
      <c r="I606" s="351"/>
      <c r="J606" s="351"/>
      <c r="K606" s="351"/>
      <c r="L606" s="351"/>
      <c r="Y606" s="27"/>
      <c r="Z606" s="27"/>
      <c r="AA606" s="28"/>
      <c r="AB606" s="28"/>
      <c r="AC606" s="28"/>
      <c r="AD606" s="28"/>
      <c r="AE606" s="28"/>
      <c r="AF606" s="28"/>
      <c r="AG606" s="28"/>
      <c r="AH606" s="28"/>
      <c r="AI606" s="28"/>
      <c r="AJ606" s="28"/>
      <c r="AK606" s="28"/>
      <c r="AL606" s="28"/>
      <c r="AM606" s="28"/>
      <c r="AN606" s="28"/>
      <c r="AO606" s="28"/>
      <c r="AP606" s="28"/>
      <c r="AQ606" s="28"/>
      <c r="AR606" s="28"/>
      <c r="AU606" s="350"/>
      <c r="AV606" s="350"/>
      <c r="AW606" s="350"/>
      <c r="AX606" s="350"/>
      <c r="AY606" s="350"/>
      <c r="AZ606" s="350"/>
      <c r="BA606" s="350"/>
      <c r="BB606" s="352"/>
      <c r="BC606" s="350"/>
      <c r="BD606" s="27"/>
    </row>
    <row r="607" s="349" customFormat="true" ht="11.25" hidden="false" customHeight="false" outlineLevel="0" collapsed="false">
      <c r="B607" s="350"/>
      <c r="C607" s="350"/>
      <c r="H607" s="351"/>
      <c r="I607" s="351"/>
      <c r="J607" s="351"/>
      <c r="K607" s="351"/>
      <c r="L607" s="351"/>
      <c r="Y607" s="27"/>
      <c r="Z607" s="27"/>
      <c r="AA607" s="28"/>
      <c r="AB607" s="28"/>
      <c r="AC607" s="28"/>
      <c r="AD607" s="28"/>
      <c r="AE607" s="28"/>
      <c r="AF607" s="28"/>
      <c r="AG607" s="28"/>
      <c r="AH607" s="28"/>
      <c r="AI607" s="28"/>
      <c r="AJ607" s="28"/>
      <c r="AK607" s="28"/>
      <c r="AL607" s="28"/>
      <c r="AM607" s="28"/>
      <c r="AN607" s="28"/>
      <c r="AO607" s="28"/>
      <c r="AP607" s="28"/>
      <c r="AQ607" s="28"/>
      <c r="AR607" s="28"/>
      <c r="AU607" s="350"/>
      <c r="AV607" s="350"/>
      <c r="AW607" s="350"/>
      <c r="AX607" s="350"/>
      <c r="AY607" s="350"/>
      <c r="AZ607" s="350"/>
      <c r="BA607" s="350"/>
      <c r="BB607" s="352"/>
      <c r="BC607" s="350"/>
      <c r="BD607" s="27"/>
    </row>
    <row r="608" s="349" customFormat="true" ht="11.25" hidden="false" customHeight="false" outlineLevel="0" collapsed="false">
      <c r="B608" s="350"/>
      <c r="C608" s="350"/>
      <c r="H608" s="351"/>
      <c r="I608" s="351"/>
      <c r="J608" s="351"/>
      <c r="K608" s="351"/>
      <c r="L608" s="351"/>
      <c r="Y608" s="27"/>
      <c r="Z608" s="27"/>
      <c r="AA608" s="28"/>
      <c r="AB608" s="28"/>
      <c r="AC608" s="28"/>
      <c r="AD608" s="28"/>
      <c r="AE608" s="28"/>
      <c r="AF608" s="28"/>
      <c r="AG608" s="28"/>
      <c r="AH608" s="28"/>
      <c r="AI608" s="28"/>
      <c r="AJ608" s="28"/>
      <c r="AK608" s="28"/>
      <c r="AL608" s="28"/>
      <c r="AM608" s="28"/>
      <c r="AN608" s="28"/>
      <c r="AO608" s="28"/>
      <c r="AP608" s="28"/>
      <c r="AQ608" s="28"/>
      <c r="AR608" s="28"/>
      <c r="AU608" s="350"/>
      <c r="AV608" s="350"/>
      <c r="AW608" s="350"/>
      <c r="AX608" s="350"/>
      <c r="AY608" s="350"/>
      <c r="AZ608" s="350"/>
      <c r="BA608" s="350"/>
      <c r="BB608" s="352"/>
      <c r="BC608" s="350"/>
      <c r="BD608" s="27"/>
    </row>
    <row r="609" s="349" customFormat="true" ht="11.25" hidden="false" customHeight="false" outlineLevel="0" collapsed="false">
      <c r="B609" s="350"/>
      <c r="C609" s="350"/>
      <c r="H609" s="351"/>
      <c r="I609" s="351"/>
      <c r="J609" s="351"/>
      <c r="K609" s="351"/>
      <c r="L609" s="351"/>
      <c r="Y609" s="27"/>
      <c r="Z609" s="27"/>
      <c r="AA609" s="28"/>
      <c r="AB609" s="28"/>
      <c r="AC609" s="28"/>
      <c r="AD609" s="28"/>
      <c r="AE609" s="28"/>
      <c r="AF609" s="28"/>
      <c r="AG609" s="28"/>
      <c r="AH609" s="28"/>
      <c r="AI609" s="28"/>
      <c r="AJ609" s="28"/>
      <c r="AK609" s="28"/>
      <c r="AL609" s="28"/>
      <c r="AM609" s="28"/>
      <c r="AN609" s="28"/>
      <c r="AO609" s="28"/>
      <c r="AP609" s="28"/>
      <c r="AQ609" s="28"/>
      <c r="AR609" s="28"/>
      <c r="AU609" s="350"/>
      <c r="AV609" s="350"/>
      <c r="AW609" s="350"/>
      <c r="AX609" s="350"/>
      <c r="AY609" s="350"/>
      <c r="AZ609" s="350"/>
      <c r="BA609" s="350"/>
      <c r="BB609" s="352"/>
      <c r="BC609" s="350"/>
      <c r="BD609" s="27"/>
    </row>
    <row r="610" s="349" customFormat="true" ht="11.25" hidden="false" customHeight="false" outlineLevel="0" collapsed="false">
      <c r="B610" s="350"/>
      <c r="C610" s="350"/>
      <c r="H610" s="351"/>
      <c r="I610" s="351"/>
      <c r="J610" s="351"/>
      <c r="K610" s="351"/>
      <c r="L610" s="351"/>
      <c r="Y610" s="27"/>
      <c r="Z610" s="27"/>
      <c r="AA610" s="28"/>
      <c r="AB610" s="28"/>
      <c r="AC610" s="28"/>
      <c r="AD610" s="28"/>
      <c r="AE610" s="28"/>
      <c r="AF610" s="28"/>
      <c r="AG610" s="28"/>
      <c r="AH610" s="28"/>
      <c r="AI610" s="28"/>
      <c r="AJ610" s="28"/>
      <c r="AK610" s="28"/>
      <c r="AL610" s="28"/>
      <c r="AM610" s="28"/>
      <c r="AN610" s="28"/>
      <c r="AO610" s="28"/>
      <c r="AP610" s="28"/>
      <c r="AQ610" s="28"/>
      <c r="AR610" s="28"/>
      <c r="AU610" s="350"/>
      <c r="AV610" s="350"/>
      <c r="AW610" s="350"/>
      <c r="AX610" s="350"/>
      <c r="AY610" s="350"/>
      <c r="AZ610" s="350"/>
      <c r="BA610" s="350"/>
      <c r="BB610" s="352"/>
      <c r="BC610" s="350"/>
      <c r="BD610" s="27"/>
    </row>
    <row r="611" s="349" customFormat="true" ht="11.25" hidden="false" customHeight="false" outlineLevel="0" collapsed="false">
      <c r="B611" s="350"/>
      <c r="C611" s="350"/>
      <c r="H611" s="351"/>
      <c r="I611" s="351"/>
      <c r="J611" s="351"/>
      <c r="K611" s="351"/>
      <c r="L611" s="351"/>
      <c r="Y611" s="27"/>
      <c r="Z611" s="27"/>
      <c r="AA611" s="28"/>
      <c r="AB611" s="28"/>
      <c r="AC611" s="28"/>
      <c r="AD611" s="28"/>
      <c r="AE611" s="28"/>
      <c r="AF611" s="28"/>
      <c r="AG611" s="28"/>
      <c r="AH611" s="28"/>
      <c r="AI611" s="28"/>
      <c r="AJ611" s="28"/>
      <c r="AK611" s="28"/>
      <c r="AL611" s="28"/>
      <c r="AM611" s="28"/>
      <c r="AN611" s="28"/>
      <c r="AO611" s="28"/>
      <c r="AP611" s="28"/>
      <c r="AQ611" s="28"/>
      <c r="AR611" s="28"/>
      <c r="AU611" s="350"/>
      <c r="AV611" s="350"/>
      <c r="AW611" s="350"/>
      <c r="AX611" s="350"/>
      <c r="AY611" s="350"/>
      <c r="AZ611" s="350"/>
      <c r="BA611" s="350"/>
      <c r="BB611" s="352"/>
      <c r="BC611" s="350"/>
      <c r="BD611" s="27"/>
    </row>
    <row r="612" s="349" customFormat="true" ht="11.25" hidden="false" customHeight="false" outlineLevel="0" collapsed="false">
      <c r="B612" s="350"/>
      <c r="C612" s="350"/>
      <c r="H612" s="351"/>
      <c r="I612" s="351"/>
      <c r="J612" s="351"/>
      <c r="K612" s="351"/>
      <c r="L612" s="351"/>
      <c r="Y612" s="27"/>
      <c r="Z612" s="27"/>
      <c r="AA612" s="28"/>
      <c r="AB612" s="28"/>
      <c r="AC612" s="28"/>
      <c r="AD612" s="28"/>
      <c r="AE612" s="28"/>
      <c r="AF612" s="28"/>
      <c r="AG612" s="28"/>
      <c r="AH612" s="28"/>
      <c r="AI612" s="28"/>
      <c r="AJ612" s="28"/>
      <c r="AK612" s="28"/>
      <c r="AL612" s="28"/>
      <c r="AM612" s="28"/>
      <c r="AN612" s="28"/>
      <c r="AO612" s="28"/>
      <c r="AP612" s="28"/>
      <c r="AQ612" s="28"/>
      <c r="AR612" s="28"/>
      <c r="AU612" s="350"/>
      <c r="AV612" s="350"/>
      <c r="AW612" s="350"/>
      <c r="AX612" s="350"/>
      <c r="AY612" s="350"/>
      <c r="AZ612" s="350"/>
      <c r="BA612" s="350"/>
      <c r="BB612" s="352"/>
      <c r="BC612" s="350"/>
      <c r="BD612" s="27"/>
    </row>
    <row r="613" s="349" customFormat="true" ht="11.25" hidden="false" customHeight="false" outlineLevel="0" collapsed="false">
      <c r="B613" s="350"/>
      <c r="C613" s="350"/>
      <c r="H613" s="351"/>
      <c r="I613" s="351"/>
      <c r="J613" s="351"/>
      <c r="K613" s="351"/>
      <c r="L613" s="351"/>
      <c r="Y613" s="27"/>
      <c r="Z613" s="27"/>
      <c r="AA613" s="28"/>
      <c r="AB613" s="28"/>
      <c r="AC613" s="28"/>
      <c r="AD613" s="28"/>
      <c r="AE613" s="28"/>
      <c r="AF613" s="28"/>
      <c r="AG613" s="28"/>
      <c r="AH613" s="28"/>
      <c r="AI613" s="28"/>
      <c r="AJ613" s="28"/>
      <c r="AK613" s="28"/>
      <c r="AL613" s="28"/>
      <c r="AM613" s="28"/>
      <c r="AN613" s="28"/>
      <c r="AO613" s="28"/>
      <c r="AP613" s="28"/>
      <c r="AQ613" s="28"/>
      <c r="AR613" s="28"/>
      <c r="AU613" s="350"/>
      <c r="AV613" s="350"/>
      <c r="AW613" s="350"/>
      <c r="AX613" s="350"/>
      <c r="AY613" s="350"/>
      <c r="AZ613" s="350"/>
      <c r="BA613" s="350"/>
      <c r="BB613" s="352"/>
      <c r="BC613" s="350"/>
      <c r="BD613" s="27"/>
    </row>
    <row r="614" s="349" customFormat="true" ht="11.25" hidden="false" customHeight="false" outlineLevel="0" collapsed="false">
      <c r="B614" s="350"/>
      <c r="C614" s="350"/>
      <c r="H614" s="351"/>
      <c r="I614" s="351"/>
      <c r="J614" s="351"/>
      <c r="K614" s="351"/>
      <c r="L614" s="351"/>
      <c r="Y614" s="27"/>
      <c r="Z614" s="27"/>
      <c r="AA614" s="28"/>
      <c r="AB614" s="28"/>
      <c r="AC614" s="28"/>
      <c r="AD614" s="28"/>
      <c r="AE614" s="28"/>
      <c r="AF614" s="28"/>
      <c r="AG614" s="28"/>
      <c r="AH614" s="28"/>
      <c r="AI614" s="28"/>
      <c r="AJ614" s="28"/>
      <c r="AK614" s="28"/>
      <c r="AL614" s="28"/>
      <c r="AM614" s="28"/>
      <c r="AN614" s="28"/>
      <c r="AO614" s="28"/>
      <c r="AP614" s="28"/>
      <c r="AQ614" s="28"/>
      <c r="AR614" s="28"/>
      <c r="AU614" s="350"/>
      <c r="AV614" s="350"/>
      <c r="AW614" s="350"/>
      <c r="AX614" s="350"/>
      <c r="AY614" s="350"/>
      <c r="AZ614" s="350"/>
      <c r="BA614" s="350"/>
      <c r="BB614" s="352"/>
      <c r="BC614" s="350"/>
      <c r="BD614" s="27"/>
    </row>
    <row r="615" s="349" customFormat="true" ht="11.25" hidden="false" customHeight="false" outlineLevel="0" collapsed="false">
      <c r="B615" s="350"/>
      <c r="C615" s="350"/>
      <c r="H615" s="351"/>
      <c r="I615" s="351"/>
      <c r="J615" s="351"/>
      <c r="K615" s="351"/>
      <c r="L615" s="351"/>
      <c r="Y615" s="27"/>
      <c r="Z615" s="27"/>
      <c r="AA615" s="28"/>
      <c r="AB615" s="28"/>
      <c r="AC615" s="28"/>
      <c r="AD615" s="28"/>
      <c r="AE615" s="28"/>
      <c r="AF615" s="28"/>
      <c r="AG615" s="28"/>
      <c r="AH615" s="28"/>
      <c r="AI615" s="28"/>
      <c r="AJ615" s="28"/>
      <c r="AK615" s="28"/>
      <c r="AL615" s="28"/>
      <c r="AM615" s="28"/>
      <c r="AN615" s="28"/>
      <c r="AO615" s="28"/>
      <c r="AP615" s="28"/>
      <c r="AQ615" s="28"/>
      <c r="AR615" s="28"/>
      <c r="AU615" s="350"/>
      <c r="AV615" s="350"/>
      <c r="AW615" s="350"/>
      <c r="AX615" s="350"/>
      <c r="AY615" s="350"/>
      <c r="AZ615" s="350"/>
      <c r="BA615" s="350"/>
      <c r="BB615" s="352"/>
      <c r="BC615" s="350"/>
      <c r="BD615" s="27"/>
    </row>
    <row r="616" s="349" customFormat="true" ht="11.25" hidden="false" customHeight="false" outlineLevel="0" collapsed="false">
      <c r="B616" s="350"/>
      <c r="C616" s="350"/>
      <c r="H616" s="351"/>
      <c r="I616" s="351"/>
      <c r="J616" s="351"/>
      <c r="K616" s="351"/>
      <c r="L616" s="351"/>
      <c r="Y616" s="27"/>
      <c r="Z616" s="27"/>
      <c r="AA616" s="28"/>
      <c r="AB616" s="28"/>
      <c r="AC616" s="28"/>
      <c r="AD616" s="28"/>
      <c r="AE616" s="28"/>
      <c r="AF616" s="28"/>
      <c r="AG616" s="28"/>
      <c r="AH616" s="28"/>
      <c r="AI616" s="28"/>
      <c r="AJ616" s="28"/>
      <c r="AK616" s="28"/>
      <c r="AL616" s="28"/>
      <c r="AM616" s="28"/>
      <c r="AN616" s="28"/>
      <c r="AO616" s="28"/>
      <c r="AP616" s="28"/>
      <c r="AQ616" s="28"/>
      <c r="AR616" s="28"/>
      <c r="AU616" s="350"/>
      <c r="AV616" s="350"/>
      <c r="AW616" s="350"/>
      <c r="AX616" s="350"/>
      <c r="AY616" s="350"/>
      <c r="AZ616" s="350"/>
      <c r="BA616" s="350"/>
      <c r="BB616" s="352"/>
      <c r="BC616" s="350"/>
      <c r="BD616" s="27"/>
    </row>
    <row r="617" s="349" customFormat="true" ht="11.25" hidden="false" customHeight="false" outlineLevel="0" collapsed="false">
      <c r="B617" s="350"/>
      <c r="C617" s="350"/>
      <c r="H617" s="351"/>
      <c r="I617" s="351"/>
      <c r="J617" s="351"/>
      <c r="K617" s="351"/>
      <c r="L617" s="351"/>
      <c r="Y617" s="27"/>
      <c r="Z617" s="27"/>
      <c r="AA617" s="28"/>
      <c r="AB617" s="28"/>
      <c r="AC617" s="28"/>
      <c r="AD617" s="28"/>
      <c r="AE617" s="28"/>
      <c r="AF617" s="28"/>
      <c r="AG617" s="28"/>
      <c r="AH617" s="28"/>
      <c r="AI617" s="28"/>
      <c r="AJ617" s="28"/>
      <c r="AK617" s="28"/>
      <c r="AL617" s="28"/>
      <c r="AM617" s="28"/>
      <c r="AN617" s="28"/>
      <c r="AO617" s="28"/>
      <c r="AP617" s="28"/>
      <c r="AQ617" s="28"/>
      <c r="AR617" s="28"/>
      <c r="AU617" s="350"/>
      <c r="AV617" s="350"/>
      <c r="AW617" s="350"/>
      <c r="AX617" s="350"/>
      <c r="AY617" s="350"/>
      <c r="AZ617" s="350"/>
      <c r="BA617" s="350"/>
      <c r="BB617" s="352"/>
      <c r="BC617" s="350"/>
      <c r="BD617" s="27"/>
    </row>
    <row r="618" s="349" customFormat="true" ht="11.25" hidden="false" customHeight="false" outlineLevel="0" collapsed="false">
      <c r="B618" s="350"/>
      <c r="C618" s="350"/>
      <c r="H618" s="351"/>
      <c r="I618" s="351"/>
      <c r="J618" s="351"/>
      <c r="K618" s="351"/>
      <c r="L618" s="351"/>
      <c r="Y618" s="27"/>
      <c r="Z618" s="27"/>
      <c r="AA618" s="28"/>
      <c r="AB618" s="28"/>
      <c r="AC618" s="28"/>
      <c r="AD618" s="28"/>
      <c r="AE618" s="28"/>
      <c r="AF618" s="28"/>
      <c r="AG618" s="28"/>
      <c r="AH618" s="28"/>
      <c r="AI618" s="28"/>
      <c r="AJ618" s="28"/>
      <c r="AK618" s="28"/>
      <c r="AL618" s="28"/>
      <c r="AM618" s="28"/>
      <c r="AN618" s="28"/>
      <c r="AO618" s="28"/>
      <c r="AP618" s="28"/>
      <c r="AQ618" s="28"/>
      <c r="AR618" s="28"/>
      <c r="AU618" s="350"/>
      <c r="AV618" s="350"/>
      <c r="AW618" s="350"/>
      <c r="AX618" s="350"/>
      <c r="AY618" s="350"/>
      <c r="AZ618" s="350"/>
      <c r="BA618" s="350"/>
      <c r="BB618" s="352"/>
      <c r="BC618" s="350"/>
      <c r="BD618" s="27"/>
    </row>
    <row r="619" s="349" customFormat="true" ht="11.25" hidden="false" customHeight="false" outlineLevel="0" collapsed="false">
      <c r="B619" s="350"/>
      <c r="C619" s="350"/>
      <c r="H619" s="351"/>
      <c r="I619" s="351"/>
      <c r="J619" s="351"/>
      <c r="K619" s="351"/>
      <c r="L619" s="351"/>
      <c r="Y619" s="27"/>
      <c r="Z619" s="27"/>
      <c r="AA619" s="28"/>
      <c r="AB619" s="28"/>
      <c r="AC619" s="28"/>
      <c r="AD619" s="28"/>
      <c r="AE619" s="28"/>
      <c r="AF619" s="28"/>
      <c r="AG619" s="28"/>
      <c r="AH619" s="28"/>
      <c r="AI619" s="28"/>
      <c r="AJ619" s="28"/>
      <c r="AK619" s="28"/>
      <c r="AL619" s="28"/>
      <c r="AM619" s="28"/>
      <c r="AN619" s="28"/>
      <c r="AO619" s="28"/>
      <c r="AP619" s="28"/>
      <c r="AQ619" s="28"/>
      <c r="AR619" s="28"/>
      <c r="AU619" s="350"/>
      <c r="AV619" s="350"/>
      <c r="AW619" s="350"/>
      <c r="AX619" s="350"/>
      <c r="AY619" s="350"/>
      <c r="AZ619" s="350"/>
      <c r="BA619" s="350"/>
      <c r="BB619" s="352"/>
      <c r="BC619" s="350"/>
      <c r="BD619" s="27"/>
    </row>
    <row r="620" s="349" customFormat="true" ht="11.25" hidden="false" customHeight="false" outlineLevel="0" collapsed="false">
      <c r="B620" s="350"/>
      <c r="C620" s="350"/>
      <c r="H620" s="351"/>
      <c r="I620" s="351"/>
      <c r="J620" s="351"/>
      <c r="K620" s="351"/>
      <c r="L620" s="351"/>
      <c r="Y620" s="27"/>
      <c r="Z620" s="27"/>
      <c r="AA620" s="28"/>
      <c r="AB620" s="28"/>
      <c r="AC620" s="28"/>
      <c r="AD620" s="28"/>
      <c r="AE620" s="28"/>
      <c r="AF620" s="28"/>
      <c r="AG620" s="28"/>
      <c r="AH620" s="28"/>
      <c r="AI620" s="28"/>
      <c r="AJ620" s="28"/>
      <c r="AK620" s="28"/>
      <c r="AL620" s="28"/>
      <c r="AM620" s="28"/>
      <c r="AN620" s="28"/>
      <c r="AO620" s="28"/>
      <c r="AP620" s="28"/>
      <c r="AQ620" s="28"/>
      <c r="AR620" s="28"/>
      <c r="AU620" s="350"/>
      <c r="AV620" s="350"/>
      <c r="AW620" s="350"/>
      <c r="AX620" s="350"/>
      <c r="AY620" s="350"/>
      <c r="AZ620" s="350"/>
      <c r="BA620" s="350"/>
      <c r="BB620" s="352"/>
      <c r="BC620" s="350"/>
      <c r="BD620" s="27"/>
    </row>
    <row r="621" s="349" customFormat="true" ht="11.25" hidden="false" customHeight="false" outlineLevel="0" collapsed="false">
      <c r="B621" s="350"/>
      <c r="C621" s="350"/>
      <c r="H621" s="351"/>
      <c r="I621" s="351"/>
      <c r="J621" s="351"/>
      <c r="K621" s="351"/>
      <c r="L621" s="351"/>
      <c r="Y621" s="27"/>
      <c r="Z621" s="27"/>
      <c r="AA621" s="28"/>
      <c r="AB621" s="28"/>
      <c r="AC621" s="28"/>
      <c r="AD621" s="28"/>
      <c r="AE621" s="28"/>
      <c r="AF621" s="28"/>
      <c r="AG621" s="28"/>
      <c r="AH621" s="28"/>
      <c r="AI621" s="28"/>
      <c r="AJ621" s="28"/>
      <c r="AK621" s="28"/>
      <c r="AL621" s="28"/>
      <c r="AM621" s="28"/>
      <c r="AN621" s="28"/>
      <c r="AO621" s="28"/>
      <c r="AP621" s="28"/>
      <c r="AQ621" s="28"/>
      <c r="AR621" s="28"/>
      <c r="AU621" s="350"/>
      <c r="AV621" s="350"/>
      <c r="AW621" s="350"/>
      <c r="AX621" s="350"/>
      <c r="AY621" s="350"/>
      <c r="AZ621" s="350"/>
      <c r="BA621" s="350"/>
      <c r="BB621" s="352"/>
      <c r="BC621" s="350"/>
      <c r="BD621" s="27"/>
    </row>
    <row r="622" s="349" customFormat="true" ht="11.25" hidden="false" customHeight="false" outlineLevel="0" collapsed="false">
      <c r="B622" s="350"/>
      <c r="C622" s="350"/>
      <c r="H622" s="351"/>
      <c r="I622" s="351"/>
      <c r="J622" s="351"/>
      <c r="K622" s="351"/>
      <c r="L622" s="351"/>
      <c r="Y622" s="27"/>
      <c r="Z622" s="27"/>
      <c r="AA622" s="28"/>
      <c r="AB622" s="28"/>
      <c r="AC622" s="28"/>
      <c r="AD622" s="28"/>
      <c r="AE622" s="28"/>
      <c r="AF622" s="28"/>
      <c r="AG622" s="28"/>
      <c r="AH622" s="28"/>
      <c r="AI622" s="28"/>
      <c r="AJ622" s="28"/>
      <c r="AK622" s="28"/>
      <c r="AL622" s="28"/>
      <c r="AM622" s="28"/>
      <c r="AN622" s="28"/>
      <c r="AO622" s="28"/>
      <c r="AP622" s="28"/>
      <c r="AQ622" s="28"/>
      <c r="AR622" s="28"/>
      <c r="AU622" s="350"/>
      <c r="AV622" s="350"/>
      <c r="AW622" s="350"/>
      <c r="AX622" s="350"/>
      <c r="AY622" s="350"/>
      <c r="AZ622" s="350"/>
      <c r="BA622" s="350"/>
      <c r="BB622" s="352"/>
      <c r="BC622" s="350"/>
      <c r="BD622" s="27"/>
    </row>
    <row r="623" s="349" customFormat="true" ht="11.25" hidden="false" customHeight="false" outlineLevel="0" collapsed="false">
      <c r="B623" s="350"/>
      <c r="C623" s="350"/>
      <c r="H623" s="351"/>
      <c r="I623" s="351"/>
      <c r="J623" s="351"/>
      <c r="K623" s="351"/>
      <c r="L623" s="351"/>
      <c r="Y623" s="27"/>
      <c r="Z623" s="27"/>
      <c r="AA623" s="28"/>
      <c r="AB623" s="28"/>
      <c r="AC623" s="28"/>
      <c r="AD623" s="28"/>
      <c r="AE623" s="28"/>
      <c r="AF623" s="28"/>
      <c r="AG623" s="28"/>
      <c r="AH623" s="28"/>
      <c r="AI623" s="28"/>
      <c r="AJ623" s="28"/>
      <c r="AK623" s="28"/>
      <c r="AL623" s="28"/>
      <c r="AM623" s="28"/>
      <c r="AN623" s="28"/>
      <c r="AO623" s="28"/>
      <c r="AP623" s="28"/>
      <c r="AQ623" s="28"/>
      <c r="AR623" s="28"/>
      <c r="AU623" s="350"/>
      <c r="AV623" s="350"/>
      <c r="AW623" s="350"/>
      <c r="AX623" s="350"/>
      <c r="AY623" s="350"/>
      <c r="AZ623" s="350"/>
      <c r="BA623" s="350"/>
      <c r="BB623" s="352"/>
      <c r="BC623" s="350"/>
      <c r="BD623" s="27"/>
    </row>
    <row r="624" s="349" customFormat="true" ht="11.25" hidden="false" customHeight="false" outlineLevel="0" collapsed="false">
      <c r="B624" s="350"/>
      <c r="C624" s="350"/>
      <c r="H624" s="351"/>
      <c r="I624" s="351"/>
      <c r="J624" s="351"/>
      <c r="K624" s="351"/>
      <c r="L624" s="351"/>
      <c r="Y624" s="27"/>
      <c r="Z624" s="27"/>
      <c r="AA624" s="28"/>
      <c r="AB624" s="28"/>
      <c r="AC624" s="28"/>
      <c r="AD624" s="28"/>
      <c r="AE624" s="28"/>
      <c r="AF624" s="28"/>
      <c r="AG624" s="28"/>
      <c r="AH624" s="28"/>
      <c r="AI624" s="28"/>
      <c r="AJ624" s="28"/>
      <c r="AK624" s="28"/>
      <c r="AL624" s="28"/>
      <c r="AM624" s="28"/>
      <c r="AN624" s="28"/>
      <c r="AO624" s="28"/>
      <c r="AP624" s="28"/>
      <c r="AQ624" s="28"/>
      <c r="AR624" s="28"/>
      <c r="AU624" s="350"/>
      <c r="AV624" s="350"/>
      <c r="AW624" s="350"/>
      <c r="AX624" s="350"/>
      <c r="AY624" s="350"/>
      <c r="AZ624" s="350"/>
      <c r="BA624" s="350"/>
      <c r="BB624" s="352"/>
      <c r="BC624" s="350"/>
      <c r="BD624" s="27"/>
    </row>
    <row r="625" s="349" customFormat="true" ht="11.25" hidden="false" customHeight="false" outlineLevel="0" collapsed="false">
      <c r="B625" s="350"/>
      <c r="C625" s="350"/>
      <c r="H625" s="351"/>
      <c r="I625" s="351"/>
      <c r="J625" s="351"/>
      <c r="K625" s="351"/>
      <c r="L625" s="351"/>
      <c r="Y625" s="27"/>
      <c r="Z625" s="27"/>
      <c r="AA625" s="28"/>
      <c r="AB625" s="28"/>
      <c r="AC625" s="28"/>
      <c r="AD625" s="28"/>
      <c r="AE625" s="28"/>
      <c r="AF625" s="28"/>
      <c r="AG625" s="28"/>
      <c r="AH625" s="28"/>
      <c r="AI625" s="28"/>
      <c r="AJ625" s="28"/>
      <c r="AK625" s="28"/>
      <c r="AL625" s="28"/>
      <c r="AM625" s="28"/>
      <c r="AN625" s="28"/>
      <c r="AO625" s="28"/>
      <c r="AP625" s="28"/>
      <c r="AQ625" s="28"/>
      <c r="AR625" s="28"/>
      <c r="AU625" s="350"/>
      <c r="AV625" s="350"/>
      <c r="AW625" s="350"/>
      <c r="AX625" s="350"/>
      <c r="AY625" s="350"/>
      <c r="AZ625" s="350"/>
      <c r="BA625" s="350"/>
      <c r="BB625" s="352"/>
      <c r="BC625" s="350"/>
      <c r="BD625" s="27"/>
    </row>
    <row r="626" s="349" customFormat="true" ht="11.25" hidden="false" customHeight="false" outlineLevel="0" collapsed="false">
      <c r="B626" s="350"/>
      <c r="C626" s="350"/>
      <c r="H626" s="351"/>
      <c r="I626" s="351"/>
      <c r="J626" s="351"/>
      <c r="K626" s="351"/>
      <c r="L626" s="351"/>
      <c r="Y626" s="27"/>
      <c r="Z626" s="27"/>
      <c r="AA626" s="28"/>
      <c r="AB626" s="28"/>
      <c r="AC626" s="28"/>
      <c r="AD626" s="28"/>
      <c r="AE626" s="28"/>
      <c r="AF626" s="28"/>
      <c r="AG626" s="28"/>
      <c r="AH626" s="28"/>
      <c r="AI626" s="28"/>
      <c r="AJ626" s="28"/>
      <c r="AK626" s="28"/>
      <c r="AL626" s="28"/>
      <c r="AM626" s="28"/>
      <c r="AN626" s="28"/>
      <c r="AO626" s="28"/>
      <c r="AP626" s="28"/>
      <c r="AQ626" s="28"/>
      <c r="AR626" s="28"/>
      <c r="AU626" s="350"/>
      <c r="AV626" s="350"/>
      <c r="AW626" s="350"/>
      <c r="AX626" s="350"/>
      <c r="AY626" s="350"/>
      <c r="AZ626" s="350"/>
      <c r="BA626" s="350"/>
      <c r="BB626" s="352"/>
      <c r="BC626" s="350"/>
      <c r="BD626" s="27"/>
    </row>
    <row r="627" s="349" customFormat="true" ht="11.25" hidden="false" customHeight="false" outlineLevel="0" collapsed="false">
      <c r="B627" s="350"/>
      <c r="C627" s="350"/>
      <c r="H627" s="351"/>
      <c r="I627" s="351"/>
      <c r="J627" s="351"/>
      <c r="K627" s="351"/>
      <c r="L627" s="351"/>
      <c r="Y627" s="27"/>
      <c r="Z627" s="27"/>
      <c r="AA627" s="28"/>
      <c r="AB627" s="28"/>
      <c r="AC627" s="28"/>
      <c r="AD627" s="28"/>
      <c r="AE627" s="28"/>
      <c r="AF627" s="28"/>
      <c r="AG627" s="28"/>
      <c r="AH627" s="28"/>
      <c r="AI627" s="28"/>
      <c r="AJ627" s="28"/>
      <c r="AK627" s="28"/>
      <c r="AL627" s="28"/>
      <c r="AM627" s="28"/>
      <c r="AN627" s="28"/>
      <c r="AO627" s="28"/>
      <c r="AP627" s="28"/>
      <c r="AQ627" s="28"/>
      <c r="AR627" s="28"/>
      <c r="AU627" s="350"/>
      <c r="AV627" s="350"/>
      <c r="AW627" s="350"/>
      <c r="AX627" s="350"/>
      <c r="AY627" s="350"/>
      <c r="AZ627" s="350"/>
      <c r="BA627" s="350"/>
      <c r="BB627" s="352"/>
      <c r="BC627" s="350"/>
      <c r="BD627" s="27"/>
    </row>
    <row r="628" s="349" customFormat="true" ht="11.25" hidden="false" customHeight="false" outlineLevel="0" collapsed="false">
      <c r="B628" s="350"/>
      <c r="C628" s="350"/>
      <c r="H628" s="351"/>
      <c r="I628" s="351"/>
      <c r="J628" s="351"/>
      <c r="K628" s="351"/>
      <c r="L628" s="351"/>
      <c r="Y628" s="27"/>
      <c r="Z628" s="27"/>
      <c r="AA628" s="28"/>
      <c r="AB628" s="28"/>
      <c r="AC628" s="28"/>
      <c r="AD628" s="28"/>
      <c r="AE628" s="28"/>
      <c r="AF628" s="28"/>
      <c r="AG628" s="28"/>
      <c r="AH628" s="28"/>
      <c r="AI628" s="28"/>
      <c r="AJ628" s="28"/>
      <c r="AK628" s="28"/>
      <c r="AL628" s="28"/>
      <c r="AM628" s="28"/>
      <c r="AN628" s="28"/>
      <c r="AO628" s="28"/>
      <c r="AP628" s="28"/>
      <c r="AQ628" s="28"/>
      <c r="AR628" s="28"/>
      <c r="AU628" s="350"/>
      <c r="AV628" s="350"/>
      <c r="AW628" s="350"/>
      <c r="AX628" s="350"/>
      <c r="AY628" s="350"/>
      <c r="AZ628" s="350"/>
      <c r="BA628" s="350"/>
      <c r="BB628" s="352"/>
      <c r="BC628" s="350"/>
      <c r="BD628" s="27"/>
    </row>
    <row r="629" s="349" customFormat="true" ht="11.25" hidden="false" customHeight="false" outlineLevel="0" collapsed="false">
      <c r="B629" s="350"/>
      <c r="C629" s="350"/>
      <c r="H629" s="351"/>
      <c r="I629" s="351"/>
      <c r="J629" s="351"/>
      <c r="K629" s="351"/>
      <c r="L629" s="351"/>
      <c r="Y629" s="27"/>
      <c r="Z629" s="27"/>
      <c r="AA629" s="28"/>
      <c r="AB629" s="28"/>
      <c r="AC629" s="28"/>
      <c r="AD629" s="28"/>
      <c r="AE629" s="28"/>
      <c r="AF629" s="28"/>
      <c r="AG629" s="28"/>
      <c r="AH629" s="28"/>
      <c r="AI629" s="28"/>
      <c r="AJ629" s="28"/>
      <c r="AK629" s="28"/>
      <c r="AL629" s="28"/>
      <c r="AM629" s="28"/>
      <c r="AN629" s="28"/>
      <c r="AO629" s="28"/>
      <c r="AP629" s="28"/>
      <c r="AQ629" s="28"/>
      <c r="AR629" s="28"/>
      <c r="AU629" s="350"/>
      <c r="AV629" s="350"/>
      <c r="AW629" s="350"/>
      <c r="AX629" s="350"/>
      <c r="AY629" s="350"/>
      <c r="AZ629" s="350"/>
      <c r="BA629" s="350"/>
      <c r="BB629" s="352"/>
      <c r="BC629" s="350"/>
      <c r="BD629" s="27"/>
    </row>
    <row r="630" s="349" customFormat="true" ht="11.25" hidden="false" customHeight="false" outlineLevel="0" collapsed="false">
      <c r="B630" s="350"/>
      <c r="C630" s="350"/>
      <c r="H630" s="351"/>
      <c r="I630" s="351"/>
      <c r="J630" s="351"/>
      <c r="K630" s="351"/>
      <c r="L630" s="351"/>
      <c r="Y630" s="27"/>
      <c r="Z630" s="27"/>
      <c r="AA630" s="28"/>
      <c r="AB630" s="28"/>
      <c r="AC630" s="28"/>
      <c r="AD630" s="28"/>
      <c r="AE630" s="28"/>
      <c r="AF630" s="28"/>
      <c r="AG630" s="28"/>
      <c r="AH630" s="28"/>
      <c r="AI630" s="28"/>
      <c r="AJ630" s="28"/>
      <c r="AK630" s="28"/>
      <c r="AL630" s="28"/>
      <c r="AM630" s="28"/>
      <c r="AN630" s="28"/>
      <c r="AO630" s="28"/>
      <c r="AP630" s="28"/>
      <c r="AQ630" s="28"/>
      <c r="AR630" s="28"/>
      <c r="AU630" s="350"/>
      <c r="AV630" s="350"/>
      <c r="AW630" s="350"/>
      <c r="AX630" s="350"/>
      <c r="AY630" s="350"/>
      <c r="AZ630" s="350"/>
      <c r="BA630" s="350"/>
      <c r="BB630" s="352"/>
      <c r="BC630" s="350"/>
      <c r="BD630" s="27"/>
    </row>
  </sheetData>
  <mergeCells count="58">
    <mergeCell ref="E1:L1"/>
    <mergeCell ref="E2:M2"/>
    <mergeCell ref="E3:L3"/>
    <mergeCell ref="E4:L4"/>
    <mergeCell ref="E5:L5"/>
    <mergeCell ref="E6:F6"/>
    <mergeCell ref="H6:L6"/>
    <mergeCell ref="M6:Q6"/>
    <mergeCell ref="R6:V6"/>
    <mergeCell ref="X6:Z6"/>
    <mergeCell ref="AB6:AD6"/>
    <mergeCell ref="AE6:AJ6"/>
    <mergeCell ref="AK6:AR6"/>
    <mergeCell ref="AS6:BA6"/>
    <mergeCell ref="BD6:BD8"/>
    <mergeCell ref="BD20:BD24"/>
    <mergeCell ref="BD26:BD29"/>
    <mergeCell ref="BD34:BD35"/>
    <mergeCell ref="BD55:BD56"/>
    <mergeCell ref="BD57:BD58"/>
    <mergeCell ref="BD60:BD66"/>
    <mergeCell ref="BD68:BD74"/>
    <mergeCell ref="BD83:BD89"/>
    <mergeCell ref="BD91:BD104"/>
    <mergeCell ref="BD127:BD128"/>
    <mergeCell ref="BD142:BD145"/>
    <mergeCell ref="BD146:BD147"/>
    <mergeCell ref="BD148:BD149"/>
    <mergeCell ref="BD150:BD153"/>
    <mergeCell ref="BD155:BD156"/>
    <mergeCell ref="BD159:BD164"/>
    <mergeCell ref="BD178:BD182"/>
    <mergeCell ref="BD187:BD190"/>
    <mergeCell ref="BD203:BD206"/>
    <mergeCell ref="BD208:BD213"/>
    <mergeCell ref="BD214:BD217"/>
    <mergeCell ref="BD224:BD225"/>
    <mergeCell ref="BD227:BD228"/>
    <mergeCell ref="BD233:BD238"/>
    <mergeCell ref="BD253:BD258"/>
    <mergeCell ref="BD261:BD264"/>
    <mergeCell ref="BD265:BD270"/>
    <mergeCell ref="BD273:BD276"/>
    <mergeCell ref="BD277:BD282"/>
    <mergeCell ref="BD283:BD288"/>
    <mergeCell ref="BD292:BD301"/>
    <mergeCell ref="BD303:BD312"/>
    <mergeCell ref="BD318:BD319"/>
    <mergeCell ref="BD320:BD321"/>
    <mergeCell ref="BD322:BD323"/>
    <mergeCell ref="BD328:BD331"/>
    <mergeCell ref="BD332:BD335"/>
    <mergeCell ref="BD336:BD339"/>
    <mergeCell ref="BD340:BD343"/>
    <mergeCell ref="BD344:BD347"/>
    <mergeCell ref="BD352:BD355"/>
    <mergeCell ref="BD370:BD513"/>
    <mergeCell ref="BD518:BD519"/>
  </mergeCells>
  <conditionalFormatting sqref="AT302 AT313 AT317 AT514 AT517 AT1:AT9 AT26:AT35 AT37:AT46 AT48:AT58 AT219:AT225 AT369 BC299:BC300 AT231:AT232 AT227:AT229 AT520:AT1048576 AT60:AT65 BC269:BC270 BC273:BC274 AT106:AT140">
    <cfRule type="cellIs" priority="2" operator="equal" aboveAverage="0" equalAverage="0" bottom="0" percent="0" rank="0" text="" dxfId="0">
      <formula>"Not Assigned"</formula>
    </cfRule>
  </conditionalFormatting>
  <conditionalFormatting sqref="AE93:AJ101 AE207:AJ207 AE229:AI229 AR10:AR14 AE218:AJ218 AE60:AH60 AE61:AJ66 AE91:AH91 AH92 AE105:AJ105 AE141:AJ141 AH230 AE10:AJ14 AE16:AJ24 AE26:AJ35 AE37:AJ46 AE48:AJ59 AJ60 AE82:AJ90 AJ91:AJ92 AE142:AI153 AE155:AI165 AH178:AH206 AE178:AG188 AI178:AI188 AH219:AH228 AE219:AG225 AI219:AI225">
    <cfRule type="cellIs" priority="3" operator="equal" aboveAverage="0" equalAverage="0" bottom="0" percent="0" rank="0" text="" dxfId="1">
      <formula>"INVALID"</formula>
    </cfRule>
  </conditionalFormatting>
  <conditionalFormatting sqref="AT10:AT14 AT16:AT24">
    <cfRule type="cellIs" priority="4" operator="equal" aboveAverage="0" equalAverage="0" bottom="0" percent="0" rank="0" text="" dxfId="2">
      <formula>"Not Assigned"</formula>
    </cfRule>
  </conditionalFormatting>
  <conditionalFormatting sqref="AE226:AI228">
    <cfRule type="cellIs" priority="5" operator="equal" aboveAverage="0" equalAverage="0" bottom="0" percent="0" rank="0" text="" dxfId="3">
      <formula>"INVALID"</formula>
    </cfRule>
  </conditionalFormatting>
  <conditionalFormatting sqref="AT291">
    <cfRule type="cellIs" priority="6" operator="equal" aboveAverage="0" equalAverage="0" bottom="0" percent="0" rank="0" text="" dxfId="4">
      <formula>"Not Assigned"</formula>
    </cfRule>
  </conditionalFormatting>
  <conditionalFormatting sqref="BC292:BC297">
    <cfRule type="cellIs" priority="7" operator="equal" aboveAverage="0" equalAverage="0" bottom="0" percent="0" rank="0" text="" dxfId="5">
      <formula>"Not Assigned"</formula>
    </cfRule>
  </conditionalFormatting>
  <conditionalFormatting sqref="AT327">
    <cfRule type="cellIs" priority="8" operator="equal" aboveAverage="0" equalAverage="0" bottom="0" percent="0" rank="0" text="" dxfId="6">
      <formula>"Not Assigned"</formula>
    </cfRule>
  </conditionalFormatting>
  <conditionalFormatting sqref="BC356:BC357">
    <cfRule type="cellIs" priority="9" operator="equal" aboveAverage="0" equalAverage="0" bottom="0" percent="0" rank="0" text="" dxfId="7">
      <formula>"Not Assigned"</formula>
    </cfRule>
  </conditionalFormatting>
  <conditionalFormatting sqref="AT361">
    <cfRule type="cellIs" priority="10" operator="equal" aboveAverage="0" equalAverage="0" bottom="0" percent="0" rank="0" text="" dxfId="8">
      <formula>"Not Assigned"</formula>
    </cfRule>
  </conditionalFormatting>
  <conditionalFormatting sqref="AI60">
    <cfRule type="cellIs" priority="11" operator="equal" aboveAverage="0" equalAverage="0" bottom="0" percent="0" rank="0" text="" dxfId="9">
      <formula>"INVALID"</formula>
    </cfRule>
  </conditionalFormatting>
  <conditionalFormatting sqref="AI91">
    <cfRule type="cellIs" priority="12" operator="equal" aboveAverage="0" equalAverage="0" bottom="0" percent="0" rank="0" text="" dxfId="10">
      <formula>"INVALID"</formula>
    </cfRule>
  </conditionalFormatting>
  <conditionalFormatting sqref="R227:R228">
    <cfRule type="cellIs" priority="13" operator="equal" aboveAverage="0" equalAverage="0" bottom="0" percent="0" rank="0" text="" dxfId="11">
      <formula>"INVALID"</formula>
    </cfRule>
  </conditionalFormatting>
  <conditionalFormatting sqref="S227:S228">
    <cfRule type="cellIs" priority="14" operator="equal" aboveAverage="0" equalAverage="0" bottom="0" percent="0" rank="0" text="" dxfId="12">
      <formula>"INVALID"</formula>
    </cfRule>
  </conditionalFormatting>
  <conditionalFormatting sqref="T227:T228">
    <cfRule type="cellIs" priority="15" operator="equal" aboveAverage="0" equalAverage="0" bottom="0" percent="0" rank="0" text="" dxfId="13">
      <formula>"INVALID"</formula>
    </cfRule>
  </conditionalFormatting>
  <conditionalFormatting sqref="U227:U228">
    <cfRule type="cellIs" priority="16" operator="equal" aboveAverage="0" equalAverage="0" bottom="0" percent="0" rank="0" text="" dxfId="14">
      <formula>"INVALID"</formula>
    </cfRule>
  </conditionalFormatting>
  <conditionalFormatting sqref="V227:W228">
    <cfRule type="cellIs" priority="17" operator="equal" aboveAverage="0" equalAverage="0" bottom="0" percent="0" rank="0" text="" dxfId="15">
      <formula>"INVALID"</formula>
    </cfRule>
  </conditionalFormatting>
  <conditionalFormatting sqref="AE227:AI228">
    <cfRule type="cellIs" priority="18" operator="equal" aboveAverage="0" equalAverage="0" bottom="0" percent="0" rank="0" text="" dxfId="16">
      <formula>"INVALID"</formula>
    </cfRule>
  </conditionalFormatting>
  <conditionalFormatting sqref="AU10:AU14 AU16:AU24 AU26:AU31 AU60:AU65 AU83:AU88 AU167:AU176 AU213:AU217 AU219:AU225 AU227:AU229 AU37:AU46 AU48:AU58 AU93:AU101 AU155:AU165 AU70:AU78 AU106:AU140">
    <cfRule type="expression" priority="19" aboveAverage="0" equalAverage="0" bottom="0" percent="0" rank="0" text="" dxfId="17">
      <formula>EXACT(AG10, "INVALID")</formula>
    </cfRule>
  </conditionalFormatting>
  <conditionalFormatting sqref="AU32:AU35">
    <cfRule type="expression" priority="20" aboveAverage="0" equalAverage="0" bottom="0" percent="0" rank="0" text="" dxfId="18">
      <formula>EXACT(AG32, "INVALID")</formula>
    </cfRule>
  </conditionalFormatting>
  <conditionalFormatting sqref="AU91">
    <cfRule type="expression" priority="21" aboveAverage="0" equalAverage="0" bottom="0" percent="0" rank="0" text="" dxfId="19">
      <formula>EXACT(AG91, "INVALID")</formula>
    </cfRule>
  </conditionalFormatting>
  <conditionalFormatting sqref="AU142:AU153">
    <cfRule type="expression" priority="22" aboveAverage="0" equalAverage="0" bottom="0" percent="0" rank="0" text="" dxfId="20">
      <formula>EXACT(AG142, "INVALID")</formula>
    </cfRule>
  </conditionalFormatting>
  <conditionalFormatting sqref="AU226">
    <cfRule type="expression" priority="23" aboveAverage="0" equalAverage="0" bottom="0" percent="0" rank="0" text="" dxfId="21">
      <formula>EXACT(AG226, "INVALID")</formula>
    </cfRule>
  </conditionalFormatting>
  <conditionalFormatting sqref="AY10:AY14 AY16:AY24 AY26:AY31 AY60:AY65 AY83:AY88 AY167:AY176 AY213:AY217 AY106:AY126 AY219:AY225 AY227:AY229 AY39:AY46 AY53:AY58 AY93:AY101 AY155:AY165 AY70:AY78 AY129:AY140">
    <cfRule type="expression" priority="24" aboveAverage="0" equalAverage="0" bottom="0" percent="0" rank="0" text="" dxfId="22">
      <formula>AND(NOT(ISBLANK(AY10)), EXACT(AG10, "INVALID"))</formula>
    </cfRule>
  </conditionalFormatting>
  <conditionalFormatting sqref="AZ10:AZ14 AZ16:AZ24 AZ26:AZ31 AZ60:AZ65 AZ83:AZ88 AZ167:AZ176 AZ213:AZ217 AZ219:AZ225 AZ227:AZ229 AZ37:AZ46 AZ48:AZ58 AZ93:AZ101 AZ155:AZ165 AZ70:AZ78 AZ106:AZ140">
    <cfRule type="expression" priority="25" aboveAverage="0" equalAverage="0" bottom="0" percent="0" rank="0" text="" dxfId="23">
      <formula>AND(NOT(ISBLANK(AZ10)), EXACT(AG10, "INVALID"))</formula>
    </cfRule>
  </conditionalFormatting>
  <conditionalFormatting sqref="AY32:AY33">
    <cfRule type="expression" priority="26" aboveAverage="0" equalAverage="0" bottom="0" percent="0" rank="0" text="" dxfId="24">
      <formula>AND(NOT(ISBLANK(AY32)), EXACT(AG32, "INVALID"))</formula>
    </cfRule>
  </conditionalFormatting>
  <conditionalFormatting sqref="AZ32:AZ35">
    <cfRule type="expression" priority="27" aboveAverage="0" equalAverage="0" bottom="0" percent="0" rank="0" text="" dxfId="25">
      <formula>AND(NOT(ISBLANK(AZ32)), EXACT(AG32, "INVALID"))</formula>
    </cfRule>
  </conditionalFormatting>
  <conditionalFormatting sqref="AY91">
    <cfRule type="expression" priority="28" aboveAverage="0" equalAverage="0" bottom="0" percent="0" rank="0" text="" dxfId="26">
      <formula>AND(NOT(ISBLANK(AY91)), EXACT(AG91, "INVALID"))</formula>
    </cfRule>
  </conditionalFormatting>
  <conditionalFormatting sqref="AZ91">
    <cfRule type="expression" priority="29" aboveAverage="0" equalAverage="0" bottom="0" percent="0" rank="0" text="" dxfId="27">
      <formula>AND(NOT(ISBLANK(AZ91)), EXACT(AG91, "INVALID"))</formula>
    </cfRule>
  </conditionalFormatting>
  <conditionalFormatting sqref="AY142:AY145 AY150:AY153">
    <cfRule type="expression" priority="30" aboveAverage="0" equalAverage="0" bottom="0" percent="0" rank="0" text="" dxfId="28">
      <formula>AND(NOT(ISBLANK(AY142)), EXACT(AG142, "INVALID"))</formula>
    </cfRule>
  </conditionalFormatting>
  <conditionalFormatting sqref="AZ142:AZ153">
    <cfRule type="expression" priority="31" aboveAverage="0" equalAverage="0" bottom="0" percent="0" rank="0" text="" dxfId="29">
      <formula>AND(NOT(ISBLANK(AZ142)), EXACT(AG142, "INVALID"))</formula>
    </cfRule>
  </conditionalFormatting>
  <conditionalFormatting sqref="AY226">
    <cfRule type="expression" priority="32" aboveAverage="0" equalAverage="0" bottom="0" percent="0" rank="0" text="" dxfId="30">
      <formula>AND(NOT(ISBLANK(AY226)), EXACT(AG226, "INVALID"))</formula>
    </cfRule>
  </conditionalFormatting>
  <conditionalFormatting sqref="AZ226">
    <cfRule type="expression" priority="33" aboveAverage="0" equalAverage="0" bottom="0" percent="0" rank="0" text="" dxfId="31">
      <formula>AND(NOT(ISBLANK(AZ226)), EXACT(AG226, "INVALID"))</formula>
    </cfRule>
  </conditionalFormatting>
  <conditionalFormatting sqref="AT10:AT14 AT219:AT230 AT208:AT217 AT178:AT206 AT167:AT176 AT155:AT165 AT142:AT153 AT91:AT104 AT83:AT89 AT68:AT81 AT48:AT58 AT37:AT46 AT26:AT35 AT16:AT24 AT60:AT65 AT106:AT140">
    <cfRule type="expression" priority="34" aboveAverage="0" equalAverage="0" bottom="0" percent="0" rank="0" text="" dxfId="32">
      <formula>NOT($AM10)</formula>
    </cfRule>
  </conditionalFormatting>
  <conditionalFormatting sqref="AT83:AT88">
    <cfRule type="cellIs" priority="35" operator="equal" aboveAverage="0" equalAverage="0" bottom="0" percent="0" rank="0" text="" dxfId="33">
      <formula>"Not Assigned"</formula>
    </cfRule>
  </conditionalFormatting>
  <conditionalFormatting sqref="AT91 AT93:AT101">
    <cfRule type="cellIs" priority="36" operator="equal" aboveAverage="0" equalAverage="0" bottom="0" percent="0" rank="0" text="" dxfId="34">
      <formula>"Not Assigned"</formula>
    </cfRule>
  </conditionalFormatting>
  <conditionalFormatting sqref="AT142:AT153 AT155:AT165">
    <cfRule type="cellIs" priority="37" operator="equal" aboveAverage="0" equalAverage="0" bottom="0" percent="0" rank="0" text="" dxfId="35">
      <formula>"Not Assigned"</formula>
    </cfRule>
  </conditionalFormatting>
  <conditionalFormatting sqref="AT226">
    <cfRule type="cellIs" priority="38" operator="equal" aboveAverage="0" equalAverage="0" bottom="0" percent="0" rank="0" text="" dxfId="36">
      <formula>"Not Assigned"</formula>
    </cfRule>
  </conditionalFormatting>
  <conditionalFormatting sqref="AE102:AJ103">
    <cfRule type="cellIs" priority="39" operator="equal" aboveAverage="0" equalAverage="0" bottom="0" percent="0" rank="0" text="" dxfId="37">
      <formula>"INVALID"</formula>
    </cfRule>
  </conditionalFormatting>
  <conditionalFormatting sqref="AS10:AS14 AS16:AS24 AS26:AS35 AS37:AS46 AS48:AS58 AS70:AS78 AS81 AS93:AS103 AS155:AS165 AS167:AS176 AS178:AS206 AS261:AS264 AS277:AS280 AS289:AS300 AS302:AS347 AS231:AS258 AS213:AS217 AS219:AS229 AS142:AS153 AS91 AS83:AS89 AS68 AS60:AS66 AS356:AS1007 AS106:AS140">
    <cfRule type="expression" priority="40" aboveAverage="0" equalAverage="0" bottom="0" percent="0" rank="0" text="" dxfId="38">
      <formula>REPLACE($AS10,8,LEN($AS10),"")="unused_"</formula>
    </cfRule>
  </conditionalFormatting>
  <conditionalFormatting sqref="AE70:AJ78 AE68:AH68 AE67:AJ67 AH69 AH79:AH80 AJ68:AJ69 AJ79:AJ80">
    <cfRule type="cellIs" priority="41" operator="equal" aboveAverage="0" equalAverage="0" bottom="0" percent="0" rank="0" text="" dxfId="39">
      <formula>"INVALID"</formula>
    </cfRule>
  </conditionalFormatting>
  <conditionalFormatting sqref="AI68">
    <cfRule type="cellIs" priority="42" operator="equal" aboveAverage="0" equalAverage="0" bottom="0" percent="0" rank="0" text="" dxfId="40">
      <formula>"INVALID"</formula>
    </cfRule>
  </conditionalFormatting>
  <conditionalFormatting sqref="AU68">
    <cfRule type="expression" priority="43" aboveAverage="0" equalAverage="0" bottom="0" percent="0" rank="0" text="" dxfId="41">
      <formula>EXACT(AG68, "INVALID")</formula>
    </cfRule>
  </conditionalFormatting>
  <conditionalFormatting sqref="AY68">
    <cfRule type="expression" priority="44" aboveAverage="0" equalAverage="0" bottom="0" percent="0" rank="0" text="" dxfId="42">
      <formula>AND(NOT(ISBLANK(AY68)), EXACT(AG68, "INVALID"))</formula>
    </cfRule>
  </conditionalFormatting>
  <conditionalFormatting sqref="AZ68">
    <cfRule type="expression" priority="45" aboveAverage="0" equalAverage="0" bottom="0" percent="0" rank="0" text="" dxfId="43">
      <formula>AND(NOT(ISBLANK(AZ68)), EXACT(AG68, "INVALID"))</formula>
    </cfRule>
  </conditionalFormatting>
  <conditionalFormatting sqref="AT68 AT70:AT78">
    <cfRule type="cellIs" priority="46" operator="equal" aboveAverage="0" equalAverage="0" bottom="0" percent="0" rank="0" text="" dxfId="44">
      <formula>"Not Assigned"</formula>
    </cfRule>
  </conditionalFormatting>
  <conditionalFormatting sqref="AE81:AJ81">
    <cfRule type="cellIs" priority="47" operator="equal" aboveAverage="0" equalAverage="0" bottom="0" percent="0" rank="0" text="" dxfId="45">
      <formula>"INVALID"</formula>
    </cfRule>
  </conditionalFormatting>
  <conditionalFormatting sqref="AS69">
    <cfRule type="expression" priority="48" aboveAverage="0" equalAverage="0" bottom="0" percent="0" rank="0" text="" dxfId="46">
      <formula>RIGHT($AS69, 1)="*"</formula>
    </cfRule>
    <cfRule type="expression" priority="49" aboveAverage="0" equalAverage="0" bottom="0" percent="0" rank="0" text="" dxfId="47">
      <formula>REPLACE($AS69,8,LEN($AS69),"")="unused_"</formula>
    </cfRule>
  </conditionalFormatting>
  <conditionalFormatting sqref="AE69:AH69 AJ69">
    <cfRule type="cellIs" priority="50" operator="equal" aboveAverage="0" equalAverage="0" bottom="0" percent="0" rank="0" text="" dxfId="48">
      <formula>"INVALID"</formula>
    </cfRule>
  </conditionalFormatting>
  <conditionalFormatting sqref="AI69">
    <cfRule type="cellIs" priority="51" operator="equal" aboveAverage="0" equalAverage="0" bottom="0" percent="0" rank="0" text="" dxfId="49">
      <formula>"INVALID"</formula>
    </cfRule>
  </conditionalFormatting>
  <conditionalFormatting sqref="AU69">
    <cfRule type="expression" priority="52" aboveAverage="0" equalAverage="0" bottom="0" percent="0" rank="0" text="" dxfId="50">
      <formula>EXACT(AG69, "INVALID")</formula>
    </cfRule>
  </conditionalFormatting>
  <conditionalFormatting sqref="AY69">
    <cfRule type="expression" priority="53" aboveAverage="0" equalAverage="0" bottom="0" percent="0" rank="0" text="" dxfId="51">
      <formula>AND(NOT(ISBLANK(AY69)), EXACT(AG69, "INVALID"))</formula>
    </cfRule>
  </conditionalFormatting>
  <conditionalFormatting sqref="AZ69">
    <cfRule type="expression" priority="54" aboveAverage="0" equalAverage="0" bottom="0" percent="0" rank="0" text="" dxfId="52">
      <formula>AND(NOT(ISBLANK(AZ69)), EXACT(AG69, "INVALID"))</formula>
    </cfRule>
  </conditionalFormatting>
  <conditionalFormatting sqref="AT69">
    <cfRule type="cellIs" priority="55" operator="equal" aboveAverage="0" equalAverage="0" bottom="0" percent="0" rank="0" text="" dxfId="53">
      <formula>"Not Assigned"</formula>
    </cfRule>
  </conditionalFormatting>
  <conditionalFormatting sqref="AS79">
    <cfRule type="expression" priority="56" aboveAverage="0" equalAverage="0" bottom="0" percent="0" rank="0" text="" dxfId="54">
      <formula>RIGHT($AS79, 1)="*"</formula>
    </cfRule>
    <cfRule type="expression" priority="57" aboveAverage="0" equalAverage="0" bottom="0" percent="0" rank="0" text="" dxfId="55">
      <formula>REPLACE($AS79,8,LEN($AS79),"")="unused_"</formula>
    </cfRule>
  </conditionalFormatting>
  <conditionalFormatting sqref="AE79:AJ79">
    <cfRule type="cellIs" priority="58" operator="equal" aboveAverage="0" equalAverage="0" bottom="0" percent="0" rank="0" text="" dxfId="56">
      <formula>"INVALID"</formula>
    </cfRule>
  </conditionalFormatting>
  <conditionalFormatting sqref="AU79">
    <cfRule type="expression" priority="59" aboveAverage="0" equalAverage="0" bottom="0" percent="0" rank="0" text="" dxfId="57">
      <formula>EXACT(AG79, "INVALID")</formula>
    </cfRule>
  </conditionalFormatting>
  <conditionalFormatting sqref="AY79">
    <cfRule type="expression" priority="60" aboveAverage="0" equalAverage="0" bottom="0" percent="0" rank="0" text="" dxfId="58">
      <formula>AND(NOT(ISBLANK(AY79)), EXACT(AG79, "INVALID"))</formula>
    </cfRule>
  </conditionalFormatting>
  <conditionalFormatting sqref="AZ79">
    <cfRule type="expression" priority="61" aboveAverage="0" equalAverage="0" bottom="0" percent="0" rank="0" text="" dxfId="59">
      <formula>AND(NOT(ISBLANK(AZ79)), EXACT(AG79, "INVALID"))</formula>
    </cfRule>
  </conditionalFormatting>
  <conditionalFormatting sqref="AT79">
    <cfRule type="cellIs" priority="62" operator="equal" aboveAverage="0" equalAverage="0" bottom="0" percent="0" rank="0" text="" dxfId="60">
      <formula>"Not Assigned"</formula>
    </cfRule>
  </conditionalFormatting>
  <conditionalFormatting sqref="AS80">
    <cfRule type="expression" priority="63" aboveAverage="0" equalAverage="0" bottom="0" percent="0" rank="0" text="" dxfId="61">
      <formula>RIGHT($AS80, 1)="*"</formula>
    </cfRule>
    <cfRule type="expression" priority="64" aboveAverage="0" equalAverage="0" bottom="0" percent="0" rank="0" text="" dxfId="62">
      <formula>REPLACE($AS80,8,LEN($AS80),"")="unused_"</formula>
    </cfRule>
  </conditionalFormatting>
  <conditionalFormatting sqref="AE80:AJ80">
    <cfRule type="cellIs" priority="65" operator="equal" aboveAverage="0" equalAverage="0" bottom="0" percent="0" rank="0" text="" dxfId="63">
      <formula>"INVALID"</formula>
    </cfRule>
  </conditionalFormatting>
  <conditionalFormatting sqref="AU80">
    <cfRule type="expression" priority="66" aboveAverage="0" equalAverage="0" bottom="0" percent="0" rank="0" text="" dxfId="64">
      <formula>EXACT(AG80, "INVALID")</formula>
    </cfRule>
  </conditionalFormatting>
  <conditionalFormatting sqref="AY80">
    <cfRule type="expression" priority="67" aboveAverage="0" equalAverage="0" bottom="0" percent="0" rank="0" text="" dxfId="65">
      <formula>AND(NOT(ISBLANK(AY80)), EXACT(AG80, "INVALID"))</formula>
    </cfRule>
  </conditionalFormatting>
  <conditionalFormatting sqref="AZ80">
    <cfRule type="expression" priority="68" aboveAverage="0" equalAverage="0" bottom="0" percent="0" rank="0" text="" dxfId="66">
      <formula>AND(NOT(ISBLANK(AZ80)), EXACT(AG80, "INVALID"))</formula>
    </cfRule>
  </conditionalFormatting>
  <conditionalFormatting sqref="AT80">
    <cfRule type="cellIs" priority="69" operator="equal" aboveAverage="0" equalAverage="0" bottom="0" percent="0" rank="0" text="" dxfId="67">
      <formula>"Not Assigned"</formula>
    </cfRule>
  </conditionalFormatting>
  <conditionalFormatting sqref="AE92:AH92 AJ92">
    <cfRule type="cellIs" priority="70" operator="equal" aboveAverage="0" equalAverage="0" bottom="0" percent="0" rank="0" text="" dxfId="68">
      <formula>"INVALID"</formula>
    </cfRule>
  </conditionalFormatting>
  <conditionalFormatting sqref="AI92">
    <cfRule type="cellIs" priority="71" operator="equal" aboveAverage="0" equalAverage="0" bottom="0" percent="0" rank="0" text="" dxfId="69">
      <formula>"INVALID"</formula>
    </cfRule>
  </conditionalFormatting>
  <conditionalFormatting sqref="AU92">
    <cfRule type="expression" priority="72" aboveAverage="0" equalAverage="0" bottom="0" percent="0" rank="0" text="" dxfId="70">
      <formula>EXACT(AG92, "INVALID")</formula>
    </cfRule>
  </conditionalFormatting>
  <conditionalFormatting sqref="AY92">
    <cfRule type="expression" priority="73" aboveAverage="0" equalAverage="0" bottom="0" percent="0" rank="0" text="" dxfId="71">
      <formula>AND(NOT(ISBLANK(AY92)), EXACT(AG92, "INVALID"))</formula>
    </cfRule>
  </conditionalFormatting>
  <conditionalFormatting sqref="AZ92">
    <cfRule type="expression" priority="74" aboveAverage="0" equalAverage="0" bottom="0" percent="0" rank="0" text="" dxfId="72">
      <formula>AND(NOT(ISBLANK(AZ92)), EXACT(AG92, "INVALID"))</formula>
    </cfRule>
  </conditionalFormatting>
  <conditionalFormatting sqref="AT92">
    <cfRule type="cellIs" priority="75" operator="equal" aboveAverage="0" equalAverage="0" bottom="0" percent="0" rank="0" text="" dxfId="73">
      <formula>"Not Assigned"</formula>
    </cfRule>
  </conditionalFormatting>
  <conditionalFormatting sqref="AS92">
    <cfRule type="expression" priority="76" aboveAverage="0" equalAverage="0" bottom="0" percent="0" rank="0" text="" dxfId="74">
      <formula>RIGHT($AS92, 1)="*"</formula>
    </cfRule>
    <cfRule type="expression" priority="77" aboveAverage="0" equalAverage="0" bottom="0" percent="0" rank="0" text="" dxfId="75">
      <formula>REPLACE($AS92,8,LEN($AS92),"")="unused_"</formula>
    </cfRule>
  </conditionalFormatting>
  <conditionalFormatting sqref="AE104:AJ104">
    <cfRule type="cellIs" priority="78" operator="equal" aboveAverage="0" equalAverage="0" bottom="0" percent="0" rank="0" text="" dxfId="76">
      <formula>"INVALID"</formula>
    </cfRule>
  </conditionalFormatting>
  <conditionalFormatting sqref="AS104">
    <cfRule type="expression" priority="79" aboveAverage="0" equalAverage="0" bottom="0" percent="0" rank="0" text="" dxfId="77">
      <formula>RIGHT($AS104, 1)="*"</formula>
    </cfRule>
    <cfRule type="expression" priority="80" aboveAverage="0" equalAverage="0" bottom="0" percent="0" rank="0" text="" dxfId="78">
      <formula>REPLACE($AS104,8,LEN($AS104),"")="unused_"</formula>
    </cfRule>
  </conditionalFormatting>
  <conditionalFormatting sqref="AE154:AJ154">
    <cfRule type="cellIs" priority="81" operator="equal" aboveAverage="0" equalAverage="0" bottom="0" percent="0" rank="0" text="" dxfId="79">
      <formula>"INVALID"</formula>
    </cfRule>
  </conditionalFormatting>
  <conditionalFormatting sqref="AE167:AI176">
    <cfRule type="cellIs" priority="82" operator="equal" aboveAverage="0" equalAverage="0" bottom="0" percent="0" rank="0" text="" dxfId="80">
      <formula>"INVALID"</formula>
    </cfRule>
  </conditionalFormatting>
  <conditionalFormatting sqref="AT167:AT176">
    <cfRule type="cellIs" priority="83" operator="equal" aboveAverage="0" equalAverage="0" bottom="0" percent="0" rank="0" text="" dxfId="81">
      <formula>"Not Assigned"</formula>
    </cfRule>
  </conditionalFormatting>
  <conditionalFormatting sqref="AE166:AJ166">
    <cfRule type="cellIs" priority="84" operator="equal" aboveAverage="0" equalAverage="0" bottom="0" percent="0" rank="0" text="" dxfId="82">
      <formula>"INVALID"</formula>
    </cfRule>
  </conditionalFormatting>
  <conditionalFormatting sqref="AE196:AI206 AE213:AI217">
    <cfRule type="cellIs" priority="85" operator="equal" aboveAverage="0" equalAverage="0" bottom="0" percent="0" rank="0" text="" dxfId="83">
      <formula>"INVALID"</formula>
    </cfRule>
  </conditionalFormatting>
  <conditionalFormatting sqref="AE189:AI195">
    <cfRule type="cellIs" priority="86" operator="equal" aboveAverage="0" equalAverage="0" bottom="0" percent="0" rank="0" text="" dxfId="84">
      <formula>"INVALID"</formula>
    </cfRule>
  </conditionalFormatting>
  <conditionalFormatting sqref="AU178:AU206">
    <cfRule type="expression" priority="87" aboveAverage="0" equalAverage="0" bottom="0" percent="0" rank="0" text="" dxfId="85">
      <formula>EXACT(AG178, "INVALID")</formula>
    </cfRule>
  </conditionalFormatting>
  <conditionalFormatting sqref="AY178:AY206">
    <cfRule type="expression" priority="88" aboveAverage="0" equalAverage="0" bottom="0" percent="0" rank="0" text="" dxfId="86">
      <formula>AND(NOT(ISBLANK(AY178)), EXACT(AG178, "INVALID"))</formula>
    </cfRule>
  </conditionalFormatting>
  <conditionalFormatting sqref="AZ178:AZ206">
    <cfRule type="expression" priority="89" aboveAverage="0" equalAverage="0" bottom="0" percent="0" rank="0" text="" dxfId="87">
      <formula>AND(NOT(ISBLANK(AZ178)), EXACT(AG178, "INVALID"))</formula>
    </cfRule>
  </conditionalFormatting>
  <conditionalFormatting sqref="AT178:AT206 AT213:AT217">
    <cfRule type="cellIs" priority="90" operator="equal" aboveAverage="0" equalAverage="0" bottom="0" percent="0" rank="0" text="" dxfId="88">
      <formula>"Not Assigned"</formula>
    </cfRule>
  </conditionalFormatting>
  <conditionalFormatting sqref="AE208:AI217">
    <cfRule type="cellIs" priority="91" operator="equal" aboveAverage="0" equalAverage="0" bottom="0" percent="0" rank="0" text="" dxfId="89">
      <formula>"INVALID"</formula>
    </cfRule>
  </conditionalFormatting>
  <conditionalFormatting sqref="AU208:AU212">
    <cfRule type="expression" priority="92" aboveAverage="0" equalAverage="0" bottom="0" percent="0" rank="0" text="" dxfId="90">
      <formula>EXACT(AG208, "INVALID")</formula>
    </cfRule>
  </conditionalFormatting>
  <conditionalFormatting sqref="AY208:AY212">
    <cfRule type="expression" priority="93" aboveAverage="0" equalAverage="0" bottom="0" percent="0" rank="0" text="" dxfId="91">
      <formula>AND(NOT(ISBLANK(AY208)), EXACT(AG208, "INVALID"))</formula>
    </cfRule>
  </conditionalFormatting>
  <conditionalFormatting sqref="AZ208:AZ212">
    <cfRule type="expression" priority="94" aboveAverage="0" equalAverage="0" bottom="0" percent="0" rank="0" text="" dxfId="92">
      <formula>AND(NOT(ISBLANK(AZ208)), EXACT(AG208, "INVALID"))</formula>
    </cfRule>
  </conditionalFormatting>
  <conditionalFormatting sqref="AT208:AT212">
    <cfRule type="cellIs" priority="95" operator="equal" aboveAverage="0" equalAverage="0" bottom="0" percent="0" rank="0" text="" dxfId="93">
      <formula>"Not Assigned"</formula>
    </cfRule>
  </conditionalFormatting>
  <conditionalFormatting sqref="AS208:AS212">
    <cfRule type="expression" priority="96" aboveAverage="0" equalAverage="0" bottom="0" percent="0" rank="0" text="" dxfId="94">
      <formula>RIGHT($AS208, 1)="*"</formula>
    </cfRule>
    <cfRule type="expression" priority="97" aboveAverage="0" equalAverage="0" bottom="0" percent="0" rank="0" text="" dxfId="95">
      <formula>REPLACE($AS208,8,LEN($AS208),"")="unused_"</formula>
    </cfRule>
  </conditionalFormatting>
  <conditionalFormatting sqref="AE177:AJ177">
    <cfRule type="cellIs" priority="98" operator="equal" aboveAverage="0" equalAverage="0" bottom="0" percent="0" rank="0" text="" dxfId="96">
      <formula>"INVALID"</formula>
    </cfRule>
  </conditionalFormatting>
  <conditionalFormatting sqref="AX34:AX35 AX37:AX38 AX48:AX52 AX127:AX128 AX146:AX149 AX219 AX222:AX223 AX229:AX230">
    <cfRule type="expression" priority="99" aboveAverage="0" equalAverage="0" bottom="0" percent="0" rank="0" text="" dxfId="97">
      <formula>NOT($AP34)</formula>
    </cfRule>
  </conditionalFormatting>
  <conditionalFormatting sqref="AS259:AS260">
    <cfRule type="expression" priority="100" aboveAverage="0" equalAverage="0" bottom="0" percent="0" rank="0" text="" dxfId="98">
      <formula>RIGHT($AS259, 1)="*"</formula>
    </cfRule>
    <cfRule type="expression" priority="101" aboveAverage="0" equalAverage="0" bottom="0" percent="0" rank="0" text="" dxfId="99">
      <formula>REPLACE($AS259,8,LEN($AS259),"")="unused_"</formula>
    </cfRule>
  </conditionalFormatting>
  <conditionalFormatting sqref="AS267:AS270">
    <cfRule type="expression" priority="102" aboveAverage="0" equalAverage="0" bottom="0" percent="0" rank="0" text="" dxfId="100">
      <formula>RIGHT($AS267, 1)="*"</formula>
    </cfRule>
    <cfRule type="expression" priority="103" aboveAverage="0" equalAverage="0" bottom="0" percent="0" rank="0" text="" dxfId="101">
      <formula>REPLACE($AS267,8,LEN($AS267),"")="unused_"</formula>
    </cfRule>
  </conditionalFormatting>
  <conditionalFormatting sqref="AS265:AS266">
    <cfRule type="expression" priority="104" aboveAverage="0" equalAverage="0" bottom="0" percent="0" rank="0" text="" dxfId="102">
      <formula>RIGHT($AS265, 1)="*"</formula>
    </cfRule>
    <cfRule type="expression" priority="105" aboveAverage="0" equalAverage="0" bottom="0" percent="0" rank="0" text="" dxfId="103">
      <formula>REPLACE($AS265,8,LEN($AS265),"")="unused_"</formula>
    </cfRule>
  </conditionalFormatting>
  <conditionalFormatting sqref="AS273:AS276">
    <cfRule type="expression" priority="106" aboveAverage="0" equalAverage="0" bottom="0" percent="0" rank="0" text="" dxfId="104">
      <formula>RIGHT($AS273, 1)="*"</formula>
    </cfRule>
    <cfRule type="expression" priority="107" aboveAverage="0" equalAverage="0" bottom="0" percent="0" rank="0" text="" dxfId="105">
      <formula>REPLACE($AS273,8,LEN($AS273),"")="unused_"</formula>
    </cfRule>
  </conditionalFormatting>
  <conditionalFormatting sqref="AS271:AS272">
    <cfRule type="expression" priority="108" aboveAverage="0" equalAverage="0" bottom="0" percent="0" rank="0" text="" dxfId="106">
      <formula>RIGHT($AS271, 1)="*"</formula>
    </cfRule>
    <cfRule type="expression" priority="109" aboveAverage="0" equalAverage="0" bottom="0" percent="0" rank="0" text="" dxfId="107">
      <formula>REPLACE($AS271,8,LEN($AS271),"")="unused_"</formula>
    </cfRule>
  </conditionalFormatting>
  <conditionalFormatting sqref="AS281:AS282">
    <cfRule type="expression" priority="110" aboveAverage="0" equalAverage="0" bottom="0" percent="0" rank="0" text="" dxfId="108">
      <formula>RIGHT($AS281, 1)="*"</formula>
    </cfRule>
    <cfRule type="expression" priority="111" aboveAverage="0" equalAverage="0" bottom="0" percent="0" rank="0" text="" dxfId="109">
      <formula>REPLACE($AS281,8,LEN($AS281),"")="unused_"</formula>
    </cfRule>
  </conditionalFormatting>
  <conditionalFormatting sqref="AS284:AS286">
    <cfRule type="expression" priority="112" aboveAverage="0" equalAverage="0" bottom="0" percent="0" rank="0" text="" dxfId="110">
      <formula>RIGHT($AS284, 1)="*"</formula>
    </cfRule>
    <cfRule type="expression" priority="113" aboveAverage="0" equalAverage="0" bottom="0" percent="0" rank="0" text="" dxfId="111">
      <formula>REPLACE($AS284,8,LEN($AS284),"")="unused_"</formula>
    </cfRule>
  </conditionalFormatting>
  <conditionalFormatting sqref="AS287:AS288">
    <cfRule type="expression" priority="114" aboveAverage="0" equalAverage="0" bottom="0" percent="0" rank="0" text="" dxfId="112">
      <formula>RIGHT($AS287, 1)="*"</formula>
    </cfRule>
    <cfRule type="expression" priority="115" aboveAverage="0" equalAverage="0" bottom="0" percent="0" rank="0" text="" dxfId="113">
      <formula>REPLACE($AS287,8,LEN($AS287),"")="unused_"</formula>
    </cfRule>
  </conditionalFormatting>
  <conditionalFormatting sqref="AS283">
    <cfRule type="expression" priority="116" aboveAverage="0" equalAverage="0" bottom="0" percent="0" rank="0" text="" dxfId="114">
      <formula>RIGHT($AS283, 1)="*"</formula>
    </cfRule>
    <cfRule type="expression" priority="117" aboveAverage="0" equalAverage="0" bottom="0" percent="0" rank="0" text="" dxfId="115">
      <formula>REPLACE($AS283,8,LEN($AS283),"")="unused_"</formula>
    </cfRule>
  </conditionalFormatting>
  <conditionalFormatting sqref="BC301">
    <cfRule type="cellIs" priority="118" operator="equal" aboveAverage="0" equalAverage="0" bottom="0" percent="0" rank="0" text="" dxfId="116">
      <formula>"Not Assigned"</formula>
    </cfRule>
  </conditionalFormatting>
  <conditionalFormatting sqref="AS301">
    <cfRule type="expression" priority="119" aboveAverage="0" equalAverage="0" bottom="0" percent="0" rank="0" text="" dxfId="117">
      <formula>RIGHT($AS301, 1)="*"</formula>
    </cfRule>
    <cfRule type="expression" priority="120" aboveAverage="0" equalAverage="0" bottom="0" percent="0" rank="0" text="" dxfId="118">
      <formula>REPLACE($AS301,8,LEN($AS301),"")="unused_"</formula>
    </cfRule>
  </conditionalFormatting>
  <conditionalFormatting sqref="BC355">
    <cfRule type="cellIs" priority="121" operator="equal" aboveAverage="0" equalAverage="0" bottom="0" percent="0" rank="0" text="" dxfId="119">
      <formula>"Not Assigned"</formula>
    </cfRule>
  </conditionalFormatting>
  <conditionalFormatting sqref="AS348:AS355">
    <cfRule type="expression" priority="122" aboveAverage="0" equalAverage="0" bottom="0" percent="0" rank="0" text="" dxfId="120">
      <formula>RIGHT($AS348, 1)="*"</formula>
    </cfRule>
    <cfRule type="expression" priority="123" aboveAverage="0" equalAverage="0" bottom="0" percent="0" rank="0" text="" dxfId="121">
      <formula>REPLACE($AS348,8,LEN($AS348),"")="unused_"</formula>
    </cfRule>
  </conditionalFormatting>
  <conditionalFormatting sqref="D379:D380">
    <cfRule type="expression" priority="124" aboveAverage="0" equalAverage="0" bottom="0" percent="0" rank="0" text="" dxfId="122">
      <formula>AND(LEN($E379),NOT(LEN(#ref!)))</formula>
    </cfRule>
  </conditionalFormatting>
  <conditionalFormatting sqref="D391:D392">
    <cfRule type="expression" priority="125" aboveAverage="0" equalAverage="0" bottom="0" percent="0" rank="0" text="" dxfId="123">
      <formula>AND(LEN($E391),NOT(LEN(#ref!)))</formula>
    </cfRule>
  </conditionalFormatting>
  <conditionalFormatting sqref="D403:D404">
    <cfRule type="expression" priority="126" aboveAverage="0" equalAverage="0" bottom="0" percent="0" rank="0" text="" dxfId="124">
      <formula>AND(LEN($E403),NOT(LEN(#ref!)))</formula>
    </cfRule>
  </conditionalFormatting>
  <conditionalFormatting sqref="C415:D416 C427:C428 C439:C440 C451:C452 C463:C464 C475:C476 C487:C488 C499:C500 C511:C512">
    <cfRule type="expression" priority="127" aboveAverage="0" equalAverage="0" bottom="0" percent="0" rank="0" text="" dxfId="125">
      <formula>AND(LEN($E415),NOT(LEN(#ref!)))</formula>
    </cfRule>
  </conditionalFormatting>
  <conditionalFormatting sqref="D427:D428">
    <cfRule type="expression" priority="128" aboveAverage="0" equalAverage="0" bottom="0" percent="0" rank="0" text="" dxfId="126">
      <formula>AND(LEN($E427),NOT(LEN(#ref!)))</formula>
    </cfRule>
  </conditionalFormatting>
  <conditionalFormatting sqref="D439:D440">
    <cfRule type="expression" priority="129" aboveAverage="0" equalAverage="0" bottom="0" percent="0" rank="0" text="" dxfId="127">
      <formula>AND(LEN($E439),NOT(LEN(#ref!)))</formula>
    </cfRule>
  </conditionalFormatting>
  <conditionalFormatting sqref="D451:D452">
    <cfRule type="expression" priority="130" aboveAverage="0" equalAverage="0" bottom="0" percent="0" rank="0" text="" dxfId="128">
      <formula>AND(LEN($E451),NOT(LEN(#ref!)))</formula>
    </cfRule>
  </conditionalFormatting>
  <conditionalFormatting sqref="D463:D464">
    <cfRule type="expression" priority="131" aboveAverage="0" equalAverage="0" bottom="0" percent="0" rank="0" text="" dxfId="129">
      <formula>AND(LEN($E463),NOT(LEN(#ref!)))</formula>
    </cfRule>
  </conditionalFormatting>
  <conditionalFormatting sqref="D475:D476">
    <cfRule type="expression" priority="132" aboveAverage="0" equalAverage="0" bottom="0" percent="0" rank="0" text="" dxfId="130">
      <formula>AND(LEN($E475),NOT(LEN(#ref!)))</formula>
    </cfRule>
  </conditionalFormatting>
  <conditionalFormatting sqref="D487:D488">
    <cfRule type="expression" priority="133" aboveAverage="0" equalAverage="0" bottom="0" percent="0" rank="0" text="" dxfId="131">
      <formula>AND(LEN($E487),NOT(LEN(#ref!)))</formula>
    </cfRule>
  </conditionalFormatting>
  <conditionalFormatting sqref="D499:D500">
    <cfRule type="expression" priority="134" aboveAverage="0" equalAverage="0" bottom="0" percent="0" rank="0" text="" dxfId="132">
      <formula>AND(LEN($E499),NOT(LEN(#ref!)))</formula>
    </cfRule>
  </conditionalFormatting>
  <conditionalFormatting sqref="D511:D512">
    <cfRule type="expression" priority="135" aboveAverage="0" equalAverage="0" bottom="0" percent="0" rank="0" text="" dxfId="133">
      <formula>AND(LEN($E511),NOT(LEN(#ref!)))</formula>
    </cfRule>
  </conditionalFormatting>
  <conditionalFormatting sqref="AT230">
    <cfRule type="cellIs" priority="136" operator="equal" aboveAverage="0" equalAverage="0" bottom="0" percent="0" rank="0" text="" dxfId="134">
      <formula>"Not Assigned"</formula>
    </cfRule>
  </conditionalFormatting>
  <conditionalFormatting sqref="AE230:AI230">
    <cfRule type="cellIs" priority="137" operator="equal" aboveAverage="0" equalAverage="0" bottom="0" percent="0" rank="0" text="" dxfId="135">
      <formula>"INVALID"</formula>
    </cfRule>
  </conditionalFormatting>
  <conditionalFormatting sqref="AU230">
    <cfRule type="expression" priority="138" aboveAverage="0" equalAverage="0" bottom="0" percent="0" rank="0" text="" dxfId="136">
      <formula>EXACT(AG230, "INVALID")</formula>
    </cfRule>
  </conditionalFormatting>
  <conditionalFormatting sqref="AY230">
    <cfRule type="expression" priority="139" aboveAverage="0" equalAverage="0" bottom="0" percent="0" rank="0" text="" dxfId="137">
      <formula>AND(NOT(ISBLANK(AY230)), EXACT(AG230, "INVALID"))</formula>
    </cfRule>
  </conditionalFormatting>
  <conditionalFormatting sqref="AZ230">
    <cfRule type="expression" priority="140" aboveAverage="0" equalAverage="0" bottom="0" percent="0" rank="0" text="" dxfId="138">
      <formula>AND(NOT(ISBLANK(AZ230)), EXACT(AG230, "INVALID"))</formula>
    </cfRule>
  </conditionalFormatting>
  <conditionalFormatting sqref="AS230">
    <cfRule type="expression" priority="141" aboveAverage="0" equalAverage="0" bottom="0" percent="0" rank="0" text="" dxfId="139">
      <formula>RIGHT($AS230, 1)="*"</formula>
    </cfRule>
    <cfRule type="expression" priority="142" aboveAverage="0" equalAverage="0" bottom="0" percent="0" rank="0" text="" dxfId="140">
      <formula>REPLACE($AS230,8,LEN($AS230),"")="unused_"</formula>
    </cfRule>
  </conditionalFormatting>
  <conditionalFormatting sqref="R224:R225">
    <cfRule type="cellIs" priority="143" operator="equal" aboveAverage="0" equalAverage="0" bottom="0" percent="0" rank="0" text="" dxfId="141">
      <formula>"INVALID"</formula>
    </cfRule>
  </conditionalFormatting>
  <conditionalFormatting sqref="S224:S225">
    <cfRule type="cellIs" priority="144" operator="equal" aboveAverage="0" equalAverage="0" bottom="0" percent="0" rank="0" text="" dxfId="142">
      <formula>"INVALID"</formula>
    </cfRule>
  </conditionalFormatting>
  <conditionalFormatting sqref="T224:T225">
    <cfRule type="cellIs" priority="145" operator="equal" aboveAverage="0" equalAverage="0" bottom="0" percent="0" rank="0" text="" dxfId="143">
      <formula>"INVALID"</formula>
    </cfRule>
  </conditionalFormatting>
  <conditionalFormatting sqref="U224:U225">
    <cfRule type="cellIs" priority="146" operator="equal" aboveAverage="0" equalAverage="0" bottom="0" percent="0" rank="0" text="" dxfId="144">
      <formula>"INVALID"</formula>
    </cfRule>
  </conditionalFormatting>
  <conditionalFormatting sqref="V224:W225">
    <cfRule type="cellIs" priority="147" operator="equal" aboveAverage="0" equalAverage="0" bottom="0" percent="0" rank="0" text="" dxfId="145">
      <formula>"INVALID"</formula>
    </cfRule>
  </conditionalFormatting>
  <conditionalFormatting sqref="R160:R161">
    <cfRule type="cellIs" priority="148" operator="equal" aboveAverage="0" equalAverage="0" bottom="0" percent="0" rank="0" text="" dxfId="146">
      <formula>"INVALID"</formula>
    </cfRule>
  </conditionalFormatting>
  <conditionalFormatting sqref="S160:S161">
    <cfRule type="cellIs" priority="149" operator="equal" aboveAverage="0" equalAverage="0" bottom="0" percent="0" rank="0" text="" dxfId="147">
      <formula>"INVALID"</formula>
    </cfRule>
  </conditionalFormatting>
  <conditionalFormatting sqref="T160:T161">
    <cfRule type="cellIs" priority="150" operator="equal" aboveAverage="0" equalAverage="0" bottom="0" percent="0" rank="0" text="" dxfId="148">
      <formula>"INVALID"</formula>
    </cfRule>
  </conditionalFormatting>
  <conditionalFormatting sqref="U160:U161">
    <cfRule type="cellIs" priority="151" operator="equal" aboveAverage="0" equalAverage="0" bottom="0" percent="0" rank="0" text="" dxfId="149">
      <formula>"INVALID"</formula>
    </cfRule>
  </conditionalFormatting>
  <conditionalFormatting sqref="V160:W161">
    <cfRule type="cellIs" priority="152" operator="equal" aboveAverage="0" equalAverage="0" bottom="0" percent="0" rank="0" text="" dxfId="150">
      <formula>"INVALID"</formula>
    </cfRule>
  </conditionalFormatting>
  <conditionalFormatting sqref="R162:R163">
    <cfRule type="cellIs" priority="153" operator="equal" aboveAverage="0" equalAverage="0" bottom="0" percent="0" rank="0" text="" dxfId="151">
      <formula>"INVALID"</formula>
    </cfRule>
  </conditionalFormatting>
  <conditionalFormatting sqref="S162:S163">
    <cfRule type="cellIs" priority="154" operator="equal" aboveAverage="0" equalAverage="0" bottom="0" percent="0" rank="0" text="" dxfId="152">
      <formula>"INVALID"</formula>
    </cfRule>
  </conditionalFormatting>
  <conditionalFormatting sqref="T162:T163">
    <cfRule type="cellIs" priority="155" operator="equal" aboveAverage="0" equalAverage="0" bottom="0" percent="0" rank="0" text="" dxfId="153">
      <formula>"INVALID"</formula>
    </cfRule>
  </conditionalFormatting>
  <conditionalFormatting sqref="U162:U163">
    <cfRule type="cellIs" priority="156" operator="equal" aboveAverage="0" equalAverage="0" bottom="0" percent="0" rank="0" text="" dxfId="154">
      <formula>"INVALID"</formula>
    </cfRule>
  </conditionalFormatting>
  <conditionalFormatting sqref="V162:W163">
    <cfRule type="cellIs" priority="157" operator="equal" aboveAverage="0" equalAverage="0" bottom="0" percent="0" rank="0" text="" dxfId="155">
      <formula>"INVALID"</formula>
    </cfRule>
  </conditionalFormatting>
  <conditionalFormatting sqref="R164:R165">
    <cfRule type="cellIs" priority="158" operator="equal" aboveAverage="0" equalAverage="0" bottom="0" percent="0" rank="0" text="" dxfId="156">
      <formula>"INVALID"</formula>
    </cfRule>
  </conditionalFormatting>
  <conditionalFormatting sqref="S164:S165">
    <cfRule type="cellIs" priority="159" operator="equal" aboveAverage="0" equalAverage="0" bottom="0" percent="0" rank="0" text="" dxfId="157">
      <formula>"INVALID"</formula>
    </cfRule>
  </conditionalFormatting>
  <conditionalFormatting sqref="T164:T165">
    <cfRule type="cellIs" priority="160" operator="equal" aboveAverage="0" equalAverage="0" bottom="0" percent="0" rank="0" text="" dxfId="158">
      <formula>"INVALID"</formula>
    </cfRule>
  </conditionalFormatting>
  <conditionalFormatting sqref="U164:U165">
    <cfRule type="cellIs" priority="161" operator="equal" aboveAverage="0" equalAverage="0" bottom="0" percent="0" rank="0" text="" dxfId="159">
      <formula>"INVALID"</formula>
    </cfRule>
  </conditionalFormatting>
  <conditionalFormatting sqref="V164:W165">
    <cfRule type="cellIs" priority="162" operator="equal" aboveAverage="0" equalAverage="0" bottom="0" percent="0" rank="0" text="" dxfId="160">
      <formula>"INVALID"</formula>
    </cfRule>
  </conditionalFormatting>
  <conditionalFormatting sqref="AT102">
    <cfRule type="cellIs" priority="163" operator="equal" aboveAverage="0" equalAverage="0" bottom="0" percent="0" rank="0" text="" dxfId="161">
      <formula>"Not Assigned"</formula>
    </cfRule>
  </conditionalFormatting>
  <conditionalFormatting sqref="AT103">
    <cfRule type="cellIs" priority="164" operator="equal" aboveAverage="0" equalAverage="0" bottom="0" percent="0" rank="0" text="" dxfId="162">
      <formula>"Not Assigned"</formula>
    </cfRule>
  </conditionalFormatting>
  <conditionalFormatting sqref="AU102">
    <cfRule type="expression" priority="165" aboveAverage="0" equalAverage="0" bottom="0" percent="0" rank="0" text="" dxfId="163">
      <formula>EXACT(AG102, "INVALID")</formula>
    </cfRule>
  </conditionalFormatting>
  <conditionalFormatting sqref="AU103">
    <cfRule type="expression" priority="166" aboveAverage="0" equalAverage="0" bottom="0" percent="0" rank="0" text="" dxfId="164">
      <formula>EXACT(AG103, "INVALID")</formula>
    </cfRule>
  </conditionalFormatting>
  <conditionalFormatting sqref="AK10:AK14 AK16:AK24 AK26:AK35 AK37:AK46 AK48:AK58 AK142:AK153 AK155:AK165 AK167:AK176 AK178:AK206 AK208:AK217 AK219:AK230 AK91:AK104 AK68:AK81 AK60:AK66 AK83:AK89 AK106:AK140">
    <cfRule type="cellIs" priority="167" operator="equal" aboveAverage="0" equalAverage="0" bottom="0" percent="0" rank="0" text="" dxfId="165">
      <formula>0</formula>
    </cfRule>
  </conditionalFormatting>
  <conditionalFormatting sqref="AL10:AL14 AL16:AL24 AL26:AL35 AL37:AL46 AL48:AL58 AL142:AL153 AL155:AL165 AL167:AL176 AL178:AL206 AL208:AL217 AL219:AL230 AL91:AL104 AL83:AL89 AL68:AL81 AL60:AL66 AL106:AL140">
    <cfRule type="cellIs" priority="168" operator="equal" aboveAverage="0" equalAverage="0" bottom="0" percent="0" rank="0" text="" dxfId="166">
      <formula>0</formula>
    </cfRule>
  </conditionalFormatting>
  <conditionalFormatting sqref="AM10:AM14 AM16:AM24 AM26:AM35 AM37:AM46 AM48:AM58 AM142:AM153 AM155:AM165 AM167:AM176 AM178:AM206 AM208:AM217 AM219:AM230 AM83:AM89 AM68:AM81 AM60:AM66 AM91:AM104 AM106:AM140">
    <cfRule type="cellIs" priority="169" operator="equal" aboveAverage="0" equalAverage="0" bottom="0" percent="0" rank="0" text="" dxfId="167">
      <formula>0</formula>
    </cfRule>
  </conditionalFormatting>
  <conditionalFormatting sqref="AN10:AN14 AN16:AN24 AN26:AN35 AN37:AN46 AN48:AN58 AN142:AN153 AN155:AN165 AN167:AN176 AN178:AN206 AN208:AN217 AN219:AN230 AN91:AN104 AN83:AN89 AN68:AN81 AN60:AN66 AN106:AN140">
    <cfRule type="cellIs" priority="170" operator="equal" aboveAverage="0" equalAverage="0" bottom="0" percent="0" rank="0" text="" dxfId="168">
      <formula>0</formula>
    </cfRule>
  </conditionalFormatting>
  <conditionalFormatting sqref="AO10:AO14 AO16:AO24 AO26:AO35 AO37:AO46 AO48:AO58 AO142:AO153 AO155:AO165 AO167:AO176 AO178:AO206 AO208:AO217 AO219:AO230 AO91:AO104 AO83:AO89 AO68:AO81 AO60:AO66 AO106:AO140">
    <cfRule type="cellIs" priority="171" operator="equal" aboveAverage="0" equalAverage="0" bottom="0" percent="0" rank="0" text="" dxfId="169">
      <formula>0</formula>
    </cfRule>
  </conditionalFormatting>
  <conditionalFormatting sqref="AR16:AR24">
    <cfRule type="cellIs" priority="172" operator="equal" aboveAverage="0" equalAverage="0" bottom="0" percent="0" rank="0" text="" dxfId="170">
      <formula>"INVALID"</formula>
    </cfRule>
  </conditionalFormatting>
  <conditionalFormatting sqref="AK16:AK24">
    <cfRule type="cellIs" priority="173" operator="equal" aboveAverage="0" equalAverage="0" bottom="0" percent="0" rank="0" text="" dxfId="171">
      <formula>"INVALID"</formula>
    </cfRule>
  </conditionalFormatting>
  <conditionalFormatting sqref="AL16:AL24">
    <cfRule type="cellIs" priority="174" operator="equal" aboveAverage="0" equalAverage="0" bottom="0" percent="0" rank="0" text="" dxfId="172">
      <formula>"INVALID"</formula>
    </cfRule>
  </conditionalFormatting>
  <conditionalFormatting sqref="AM16:AN24">
    <cfRule type="cellIs" priority="175" operator="equal" aboveAverage="0" equalAverage="0" bottom="0" percent="0" rank="0" text="" dxfId="173">
      <formula>"INVALID"</formula>
    </cfRule>
  </conditionalFormatting>
  <conditionalFormatting sqref="AL16:AL24">
    <cfRule type="cellIs" priority="176" operator="equal" aboveAverage="0" equalAverage="0" bottom="0" percent="0" rank="0" text="" dxfId="174">
      <formula>"INVALID"</formula>
    </cfRule>
  </conditionalFormatting>
  <conditionalFormatting sqref="AM16:AM24">
    <cfRule type="cellIs" priority="177" operator="equal" aboveAverage="0" equalAverage="0" bottom="0" percent="0" rank="0" text="" dxfId="175">
      <formula>"INVALID"</formula>
    </cfRule>
  </conditionalFormatting>
  <conditionalFormatting sqref="AN16:AN24">
    <cfRule type="cellIs" priority="178" operator="equal" aboveAverage="0" equalAverage="0" bottom="0" percent="0" rank="0" text="" dxfId="176">
      <formula>"INVALID"</formula>
    </cfRule>
  </conditionalFormatting>
  <conditionalFormatting sqref="AO16:AO24">
    <cfRule type="cellIs" priority="179" operator="equal" aboveAverage="0" equalAverage="0" bottom="0" percent="0" rank="0" text="" dxfId="177">
      <formula>"INVALID"</formula>
    </cfRule>
  </conditionalFormatting>
  <conditionalFormatting sqref="AR26:AR35">
    <cfRule type="cellIs" priority="180" operator="equal" aboveAverage="0" equalAverage="0" bottom="0" percent="0" rank="0" text="" dxfId="178">
      <formula>"INVALID"</formula>
    </cfRule>
  </conditionalFormatting>
  <conditionalFormatting sqref="AK26:AK35">
    <cfRule type="cellIs" priority="181" operator="equal" aboveAverage="0" equalAverage="0" bottom="0" percent="0" rank="0" text="" dxfId="179">
      <formula>"INVALID"</formula>
    </cfRule>
  </conditionalFormatting>
  <conditionalFormatting sqref="AL26:AL35">
    <cfRule type="cellIs" priority="182" operator="equal" aboveAverage="0" equalAverage="0" bottom="0" percent="0" rank="0" text="" dxfId="180">
      <formula>"INVALID"</formula>
    </cfRule>
  </conditionalFormatting>
  <conditionalFormatting sqref="AM26:AN35">
    <cfRule type="cellIs" priority="183" operator="equal" aboveAverage="0" equalAverage="0" bottom="0" percent="0" rank="0" text="" dxfId="181">
      <formula>"INVALID"</formula>
    </cfRule>
  </conditionalFormatting>
  <conditionalFormatting sqref="AL26:AL35">
    <cfRule type="cellIs" priority="184" operator="equal" aboveAverage="0" equalAverage="0" bottom="0" percent="0" rank="0" text="" dxfId="182">
      <formula>"INVALID"</formula>
    </cfRule>
  </conditionalFormatting>
  <conditionalFormatting sqref="AM26:AM35">
    <cfRule type="cellIs" priority="185" operator="equal" aboveAverage="0" equalAverage="0" bottom="0" percent="0" rank="0" text="" dxfId="183">
      <formula>"INVALID"</formula>
    </cfRule>
  </conditionalFormatting>
  <conditionalFormatting sqref="AN26:AN35">
    <cfRule type="cellIs" priority="186" operator="equal" aboveAverage="0" equalAverage="0" bottom="0" percent="0" rank="0" text="" dxfId="184">
      <formula>"INVALID"</formula>
    </cfRule>
  </conditionalFormatting>
  <conditionalFormatting sqref="AO26:AO35">
    <cfRule type="cellIs" priority="187" operator="equal" aboveAverage="0" equalAverage="0" bottom="0" percent="0" rank="0" text="" dxfId="185">
      <formula>"INVALID"</formula>
    </cfRule>
  </conditionalFormatting>
  <conditionalFormatting sqref="AR37:AR46">
    <cfRule type="cellIs" priority="188" operator="equal" aboveAverage="0" equalAverage="0" bottom="0" percent="0" rank="0" text="" dxfId="186">
      <formula>"INVALID"</formula>
    </cfRule>
  </conditionalFormatting>
  <conditionalFormatting sqref="AK37:AK46">
    <cfRule type="cellIs" priority="189" operator="equal" aboveAverage="0" equalAverage="0" bottom="0" percent="0" rank="0" text="" dxfId="187">
      <formula>"INVALID"</formula>
    </cfRule>
  </conditionalFormatting>
  <conditionalFormatting sqref="AL37:AL46">
    <cfRule type="cellIs" priority="190" operator="equal" aboveAverage="0" equalAverage="0" bottom="0" percent="0" rank="0" text="" dxfId="188">
      <formula>"INVALID"</formula>
    </cfRule>
  </conditionalFormatting>
  <conditionalFormatting sqref="AM37:AN46">
    <cfRule type="cellIs" priority="191" operator="equal" aboveAverage="0" equalAverage="0" bottom="0" percent="0" rank="0" text="" dxfId="189">
      <formula>"INVALID"</formula>
    </cfRule>
  </conditionalFormatting>
  <conditionalFormatting sqref="AL37:AL46">
    <cfRule type="cellIs" priority="192" operator="equal" aboveAverage="0" equalAverage="0" bottom="0" percent="0" rank="0" text="" dxfId="190">
      <formula>"INVALID"</formula>
    </cfRule>
  </conditionalFormatting>
  <conditionalFormatting sqref="AM37:AM46">
    <cfRule type="cellIs" priority="193" operator="equal" aboveAverage="0" equalAverage="0" bottom="0" percent="0" rank="0" text="" dxfId="191">
      <formula>"INVALID"</formula>
    </cfRule>
  </conditionalFormatting>
  <conditionalFormatting sqref="AN37:AN46">
    <cfRule type="cellIs" priority="194" operator="equal" aboveAverage="0" equalAverage="0" bottom="0" percent="0" rank="0" text="" dxfId="192">
      <formula>"INVALID"</formula>
    </cfRule>
  </conditionalFormatting>
  <conditionalFormatting sqref="AO37:AO46">
    <cfRule type="cellIs" priority="195" operator="equal" aboveAverage="0" equalAverage="0" bottom="0" percent="0" rank="0" text="" dxfId="193">
      <formula>"INVALID"</formula>
    </cfRule>
  </conditionalFormatting>
  <conditionalFormatting sqref="AR48:AR58">
    <cfRule type="cellIs" priority="196" operator="equal" aboveAverage="0" equalAverage="0" bottom="0" percent="0" rank="0" text="" dxfId="194">
      <formula>"INVALID"</formula>
    </cfRule>
  </conditionalFormatting>
  <conditionalFormatting sqref="AK48:AK58">
    <cfRule type="cellIs" priority="197" operator="equal" aboveAverage="0" equalAverage="0" bottom="0" percent="0" rank="0" text="" dxfId="195">
      <formula>"INVALID"</formula>
    </cfRule>
  </conditionalFormatting>
  <conditionalFormatting sqref="AL48:AL58">
    <cfRule type="cellIs" priority="198" operator="equal" aboveAverage="0" equalAverage="0" bottom="0" percent="0" rank="0" text="" dxfId="196">
      <formula>"INVALID"</formula>
    </cfRule>
  </conditionalFormatting>
  <conditionalFormatting sqref="AM48:AN58">
    <cfRule type="cellIs" priority="199" operator="equal" aboveAverage="0" equalAverage="0" bottom="0" percent="0" rank="0" text="" dxfId="197">
      <formula>"INVALID"</formula>
    </cfRule>
  </conditionalFormatting>
  <conditionalFormatting sqref="AL48:AL58">
    <cfRule type="cellIs" priority="200" operator="equal" aboveAverage="0" equalAverage="0" bottom="0" percent="0" rank="0" text="" dxfId="198">
      <formula>"INVALID"</formula>
    </cfRule>
  </conditionalFormatting>
  <conditionalFormatting sqref="AM48:AM58">
    <cfRule type="cellIs" priority="201" operator="equal" aboveAverage="0" equalAverage="0" bottom="0" percent="0" rank="0" text="" dxfId="199">
      <formula>"INVALID"</formula>
    </cfRule>
  </conditionalFormatting>
  <conditionalFormatting sqref="AN48:AN58">
    <cfRule type="cellIs" priority="202" operator="equal" aboveAverage="0" equalAverage="0" bottom="0" percent="0" rank="0" text="" dxfId="200">
      <formula>"INVALID"</formula>
    </cfRule>
  </conditionalFormatting>
  <conditionalFormatting sqref="AO48:AO58">
    <cfRule type="cellIs" priority="203" operator="equal" aboveAverage="0" equalAverage="0" bottom="0" percent="0" rank="0" text="" dxfId="201">
      <formula>"INVALID"</formula>
    </cfRule>
  </conditionalFormatting>
  <conditionalFormatting sqref="AR60:AR66">
    <cfRule type="cellIs" priority="204" operator="equal" aboveAverage="0" equalAverage="0" bottom="0" percent="0" rank="0" text="" dxfId="202">
      <formula>"INVALID"</formula>
    </cfRule>
  </conditionalFormatting>
  <conditionalFormatting sqref="AK60:AK66">
    <cfRule type="cellIs" priority="205" operator="equal" aboveAverage="0" equalAverage="0" bottom="0" percent="0" rank="0" text="" dxfId="203">
      <formula>"INVALID"</formula>
    </cfRule>
  </conditionalFormatting>
  <conditionalFormatting sqref="AL60:AL66">
    <cfRule type="cellIs" priority="206" operator="equal" aboveAverage="0" equalAverage="0" bottom="0" percent="0" rank="0" text="" dxfId="204">
      <formula>"INVALID"</formula>
    </cfRule>
  </conditionalFormatting>
  <conditionalFormatting sqref="AM60:AN66">
    <cfRule type="cellIs" priority="207" operator="equal" aboveAverage="0" equalAverage="0" bottom="0" percent="0" rank="0" text="" dxfId="205">
      <formula>"INVALID"</formula>
    </cfRule>
  </conditionalFormatting>
  <conditionalFormatting sqref="AL60:AL66">
    <cfRule type="cellIs" priority="208" operator="equal" aboveAverage="0" equalAverage="0" bottom="0" percent="0" rank="0" text="" dxfId="206">
      <formula>"INVALID"</formula>
    </cfRule>
  </conditionalFormatting>
  <conditionalFormatting sqref="AM60:AM66">
    <cfRule type="cellIs" priority="209" operator="equal" aboveAverage="0" equalAverage="0" bottom="0" percent="0" rank="0" text="" dxfId="207">
      <formula>"INVALID"</formula>
    </cfRule>
  </conditionalFormatting>
  <conditionalFormatting sqref="AN60:AN66">
    <cfRule type="cellIs" priority="210" operator="equal" aboveAverage="0" equalAverage="0" bottom="0" percent="0" rank="0" text="" dxfId="208">
      <formula>"INVALID"</formula>
    </cfRule>
  </conditionalFormatting>
  <conditionalFormatting sqref="AO60:AO66">
    <cfRule type="cellIs" priority="211" operator="equal" aboveAverage="0" equalAverage="0" bottom="0" percent="0" rank="0" text="" dxfId="209">
      <formula>"INVALID"</formula>
    </cfRule>
  </conditionalFormatting>
  <conditionalFormatting sqref="AR68:AR81">
    <cfRule type="cellIs" priority="212" operator="equal" aboveAverage="0" equalAverage="0" bottom="0" percent="0" rank="0" text="" dxfId="210">
      <formula>"INVALID"</formula>
    </cfRule>
  </conditionalFormatting>
  <conditionalFormatting sqref="AK68:AK81">
    <cfRule type="cellIs" priority="213" operator="equal" aboveAverage="0" equalAverage="0" bottom="0" percent="0" rank="0" text="" dxfId="211">
      <formula>"INVALID"</formula>
    </cfRule>
  </conditionalFormatting>
  <conditionalFormatting sqref="AL68:AL81">
    <cfRule type="cellIs" priority="214" operator="equal" aboveAverage="0" equalAverage="0" bottom="0" percent="0" rank="0" text="" dxfId="212">
      <formula>"INVALID"</formula>
    </cfRule>
  </conditionalFormatting>
  <conditionalFormatting sqref="AM68:AN81">
    <cfRule type="cellIs" priority="215" operator="equal" aboveAverage="0" equalAverage="0" bottom="0" percent="0" rank="0" text="" dxfId="213">
      <formula>"INVALID"</formula>
    </cfRule>
  </conditionalFormatting>
  <conditionalFormatting sqref="AL68:AL81">
    <cfRule type="cellIs" priority="216" operator="equal" aboveAverage="0" equalAverage="0" bottom="0" percent="0" rank="0" text="" dxfId="214">
      <formula>"INVALID"</formula>
    </cfRule>
  </conditionalFormatting>
  <conditionalFormatting sqref="AM68:AM81">
    <cfRule type="cellIs" priority="217" operator="equal" aboveAverage="0" equalAverage="0" bottom="0" percent="0" rank="0" text="" dxfId="215">
      <formula>"INVALID"</formula>
    </cfRule>
  </conditionalFormatting>
  <conditionalFormatting sqref="AN68:AN81">
    <cfRule type="cellIs" priority="218" operator="equal" aboveAverage="0" equalAverage="0" bottom="0" percent="0" rank="0" text="" dxfId="216">
      <formula>"INVALID"</formula>
    </cfRule>
  </conditionalFormatting>
  <conditionalFormatting sqref="AO68:AO81">
    <cfRule type="cellIs" priority="219" operator="equal" aboveAverage="0" equalAverage="0" bottom="0" percent="0" rank="0" text="" dxfId="217">
      <formula>"INVALID"</formula>
    </cfRule>
  </conditionalFormatting>
  <conditionalFormatting sqref="AR83:AR89">
    <cfRule type="cellIs" priority="220" operator="equal" aboveAverage="0" equalAverage="0" bottom="0" percent="0" rank="0" text="" dxfId="218">
      <formula>"INVALID"</formula>
    </cfRule>
  </conditionalFormatting>
  <conditionalFormatting sqref="AK83:AK89">
    <cfRule type="cellIs" priority="221" operator="equal" aboveAverage="0" equalAverage="0" bottom="0" percent="0" rank="0" text="" dxfId="219">
      <formula>"INVALID"</formula>
    </cfRule>
  </conditionalFormatting>
  <conditionalFormatting sqref="AL83:AL89">
    <cfRule type="cellIs" priority="222" operator="equal" aboveAverage="0" equalAverage="0" bottom="0" percent="0" rank="0" text="" dxfId="220">
      <formula>"INVALID"</formula>
    </cfRule>
  </conditionalFormatting>
  <conditionalFormatting sqref="AM83:AN89">
    <cfRule type="cellIs" priority="223" operator="equal" aboveAverage="0" equalAverage="0" bottom="0" percent="0" rank="0" text="" dxfId="221">
      <formula>"INVALID"</formula>
    </cfRule>
  </conditionalFormatting>
  <conditionalFormatting sqref="AL83:AL89">
    <cfRule type="cellIs" priority="224" operator="equal" aboveAverage="0" equalAverage="0" bottom="0" percent="0" rank="0" text="" dxfId="222">
      <formula>"INVALID"</formula>
    </cfRule>
  </conditionalFormatting>
  <conditionalFormatting sqref="AM83:AM89">
    <cfRule type="cellIs" priority="225" operator="equal" aboveAverage="0" equalAverage="0" bottom="0" percent="0" rank="0" text="" dxfId="223">
      <formula>"INVALID"</formula>
    </cfRule>
  </conditionalFormatting>
  <conditionalFormatting sqref="AN83:AN89">
    <cfRule type="cellIs" priority="226" operator="equal" aboveAverage="0" equalAverage="0" bottom="0" percent="0" rank="0" text="" dxfId="224">
      <formula>"INVALID"</formula>
    </cfRule>
  </conditionalFormatting>
  <conditionalFormatting sqref="AO83:AO89">
    <cfRule type="cellIs" priority="227" operator="equal" aboveAverage="0" equalAverage="0" bottom="0" percent="0" rank="0" text="" dxfId="225">
      <formula>"INVALID"</formula>
    </cfRule>
  </conditionalFormatting>
  <conditionalFormatting sqref="AR91:AR104">
    <cfRule type="cellIs" priority="228" operator="equal" aboveAverage="0" equalAverage="0" bottom="0" percent="0" rank="0" text="" dxfId="226">
      <formula>"INVALID"</formula>
    </cfRule>
  </conditionalFormatting>
  <conditionalFormatting sqref="AK91:AK104">
    <cfRule type="cellIs" priority="229" operator="equal" aboveAverage="0" equalAverage="0" bottom="0" percent="0" rank="0" text="" dxfId="227">
      <formula>"INVALID"</formula>
    </cfRule>
  </conditionalFormatting>
  <conditionalFormatting sqref="AL91:AL104">
    <cfRule type="cellIs" priority="230" operator="equal" aboveAverage="0" equalAverage="0" bottom="0" percent="0" rank="0" text="" dxfId="228">
      <formula>"INVALID"</formula>
    </cfRule>
  </conditionalFormatting>
  <conditionalFormatting sqref="AM91:AN104">
    <cfRule type="cellIs" priority="231" operator="equal" aboveAverage="0" equalAverage="0" bottom="0" percent="0" rank="0" text="" dxfId="229">
      <formula>"INVALID"</formula>
    </cfRule>
  </conditionalFormatting>
  <conditionalFormatting sqref="AL91:AL104">
    <cfRule type="cellIs" priority="232" operator="equal" aboveAverage="0" equalAverage="0" bottom="0" percent="0" rank="0" text="" dxfId="230">
      <formula>"INVALID"</formula>
    </cfRule>
  </conditionalFormatting>
  <conditionalFormatting sqref="AM91:AM104">
    <cfRule type="cellIs" priority="233" operator="equal" aboveAverage="0" equalAverage="0" bottom="0" percent="0" rank="0" text="" dxfId="231">
      <formula>"INVALID"</formula>
    </cfRule>
  </conditionalFormatting>
  <conditionalFormatting sqref="AN91:AN104">
    <cfRule type="cellIs" priority="234" operator="equal" aboveAverage="0" equalAverage="0" bottom="0" percent="0" rank="0" text="" dxfId="232">
      <formula>"INVALID"</formula>
    </cfRule>
  </conditionalFormatting>
  <conditionalFormatting sqref="AO91:AO104">
    <cfRule type="cellIs" priority="235" operator="equal" aboveAverage="0" equalAverage="0" bottom="0" percent="0" rank="0" text="" dxfId="233">
      <formula>"INVALID"</formula>
    </cfRule>
  </conditionalFormatting>
  <conditionalFormatting sqref="AR106:AR140">
    <cfRule type="cellIs" priority="236" operator="equal" aboveAverage="0" equalAverage="0" bottom="0" percent="0" rank="0" text="" dxfId="234">
      <formula>"INVALID"</formula>
    </cfRule>
  </conditionalFormatting>
  <conditionalFormatting sqref="AK106:AK140">
    <cfRule type="cellIs" priority="237" operator="equal" aboveAverage="0" equalAverage="0" bottom="0" percent="0" rank="0" text="" dxfId="235">
      <formula>"INVALID"</formula>
    </cfRule>
  </conditionalFormatting>
  <conditionalFormatting sqref="AL106:AL140">
    <cfRule type="cellIs" priority="238" operator="equal" aboveAverage="0" equalAverage="0" bottom="0" percent="0" rank="0" text="" dxfId="236">
      <formula>"INVALID"</formula>
    </cfRule>
  </conditionalFormatting>
  <conditionalFormatting sqref="AM106:AN140">
    <cfRule type="cellIs" priority="239" operator="equal" aboveAverage="0" equalAverage="0" bottom="0" percent="0" rank="0" text="" dxfId="237">
      <formula>"INVALID"</formula>
    </cfRule>
  </conditionalFormatting>
  <conditionalFormatting sqref="AL106:AL140">
    <cfRule type="cellIs" priority="240" operator="equal" aboveAverage="0" equalAverage="0" bottom="0" percent="0" rank="0" text="" dxfId="238">
      <formula>"INVALID"</formula>
    </cfRule>
  </conditionalFormatting>
  <conditionalFormatting sqref="AM106:AM140">
    <cfRule type="cellIs" priority="241" operator="equal" aboveAverage="0" equalAverage="0" bottom="0" percent="0" rank="0" text="" dxfId="239">
      <formula>"INVALID"</formula>
    </cfRule>
  </conditionalFormatting>
  <conditionalFormatting sqref="AN106:AN140">
    <cfRule type="cellIs" priority="242" operator="equal" aboveAverage="0" equalAverage="0" bottom="0" percent="0" rank="0" text="" dxfId="240">
      <formula>"INVALID"</formula>
    </cfRule>
  </conditionalFormatting>
  <conditionalFormatting sqref="AO106:AO140">
    <cfRule type="cellIs" priority="243" operator="equal" aboveAverage="0" equalAverage="0" bottom="0" percent="0" rank="0" text="" dxfId="241">
      <formula>"INVALID"</formula>
    </cfRule>
  </conditionalFormatting>
  <conditionalFormatting sqref="AR142:AR153">
    <cfRule type="cellIs" priority="244" operator="equal" aboveAverage="0" equalAverage="0" bottom="0" percent="0" rank="0" text="" dxfId="242">
      <formula>"INVALID"</formula>
    </cfRule>
  </conditionalFormatting>
  <conditionalFormatting sqref="AK142:AK153">
    <cfRule type="cellIs" priority="245" operator="equal" aboveAverage="0" equalAverage="0" bottom="0" percent="0" rank="0" text="" dxfId="243">
      <formula>"INVALID"</formula>
    </cfRule>
  </conditionalFormatting>
  <conditionalFormatting sqref="AL142:AL153">
    <cfRule type="cellIs" priority="246" operator="equal" aboveAverage="0" equalAverage="0" bottom="0" percent="0" rank="0" text="" dxfId="244">
      <formula>"INVALID"</formula>
    </cfRule>
  </conditionalFormatting>
  <conditionalFormatting sqref="AM142:AN153">
    <cfRule type="cellIs" priority="247" operator="equal" aboveAverage="0" equalAverage="0" bottom="0" percent="0" rank="0" text="" dxfId="245">
      <formula>"INVALID"</formula>
    </cfRule>
  </conditionalFormatting>
  <conditionalFormatting sqref="AL142:AL153">
    <cfRule type="cellIs" priority="248" operator="equal" aboveAverage="0" equalAverage="0" bottom="0" percent="0" rank="0" text="" dxfId="246">
      <formula>"INVALID"</formula>
    </cfRule>
  </conditionalFormatting>
  <conditionalFormatting sqref="AM142:AM153">
    <cfRule type="cellIs" priority="249" operator="equal" aboveAverage="0" equalAverage="0" bottom="0" percent="0" rank="0" text="" dxfId="247">
      <formula>"INVALID"</formula>
    </cfRule>
  </conditionalFormatting>
  <conditionalFormatting sqref="AN142:AN153">
    <cfRule type="cellIs" priority="250" operator="equal" aboveAverage="0" equalAverage="0" bottom="0" percent="0" rank="0" text="" dxfId="248">
      <formula>"INVALID"</formula>
    </cfRule>
  </conditionalFormatting>
  <conditionalFormatting sqref="AO142:AO153">
    <cfRule type="cellIs" priority="251" operator="equal" aboveAverage="0" equalAverage="0" bottom="0" percent="0" rank="0" text="" dxfId="249">
      <formula>"INVALID"</formula>
    </cfRule>
  </conditionalFormatting>
  <conditionalFormatting sqref="AR155:AR165">
    <cfRule type="cellIs" priority="252" operator="equal" aboveAverage="0" equalAverage="0" bottom="0" percent="0" rank="0" text="" dxfId="250">
      <formula>"INVALID"</formula>
    </cfRule>
  </conditionalFormatting>
  <conditionalFormatting sqref="AK155:AK165">
    <cfRule type="cellIs" priority="253" operator="equal" aboveAverage="0" equalAverage="0" bottom="0" percent="0" rank="0" text="" dxfId="251">
      <formula>"INVALID"</formula>
    </cfRule>
  </conditionalFormatting>
  <conditionalFormatting sqref="AL155:AL165">
    <cfRule type="cellIs" priority="254" operator="equal" aboveAverage="0" equalAverage="0" bottom="0" percent="0" rank="0" text="" dxfId="252">
      <formula>"INVALID"</formula>
    </cfRule>
  </conditionalFormatting>
  <conditionalFormatting sqref="AM155:AN165">
    <cfRule type="cellIs" priority="255" operator="equal" aboveAverage="0" equalAverage="0" bottom="0" percent="0" rank="0" text="" dxfId="253">
      <formula>"INVALID"</formula>
    </cfRule>
  </conditionalFormatting>
  <conditionalFormatting sqref="AL155:AL165">
    <cfRule type="cellIs" priority="256" operator="equal" aboveAverage="0" equalAverage="0" bottom="0" percent="0" rank="0" text="" dxfId="254">
      <formula>"INVALID"</formula>
    </cfRule>
  </conditionalFormatting>
  <conditionalFormatting sqref="AM155:AM165">
    <cfRule type="cellIs" priority="257" operator="equal" aboveAverage="0" equalAverage="0" bottom="0" percent="0" rank="0" text="" dxfId="255">
      <formula>"INVALID"</formula>
    </cfRule>
  </conditionalFormatting>
  <conditionalFormatting sqref="AN155:AN165">
    <cfRule type="cellIs" priority="258" operator="equal" aboveAverage="0" equalAverage="0" bottom="0" percent="0" rank="0" text="" dxfId="256">
      <formula>"INVALID"</formula>
    </cfRule>
  </conditionalFormatting>
  <conditionalFormatting sqref="AO155:AO165">
    <cfRule type="cellIs" priority="259" operator="equal" aboveAverage="0" equalAverage="0" bottom="0" percent="0" rank="0" text="" dxfId="257">
      <formula>"INVALID"</formula>
    </cfRule>
  </conditionalFormatting>
  <conditionalFormatting sqref="AR167:AR176">
    <cfRule type="cellIs" priority="260" operator="equal" aboveAverage="0" equalAverage="0" bottom="0" percent="0" rank="0" text="" dxfId="258">
      <formula>"INVALID"</formula>
    </cfRule>
  </conditionalFormatting>
  <conditionalFormatting sqref="AK167:AK176">
    <cfRule type="cellIs" priority="261" operator="equal" aboveAverage="0" equalAverage="0" bottom="0" percent="0" rank="0" text="" dxfId="259">
      <formula>"INVALID"</formula>
    </cfRule>
  </conditionalFormatting>
  <conditionalFormatting sqref="AL167:AL176">
    <cfRule type="cellIs" priority="262" operator="equal" aboveAverage="0" equalAverage="0" bottom="0" percent="0" rank="0" text="" dxfId="260">
      <formula>"INVALID"</formula>
    </cfRule>
  </conditionalFormatting>
  <conditionalFormatting sqref="AM167:AN176">
    <cfRule type="cellIs" priority="263" operator="equal" aboveAverage="0" equalAverage="0" bottom="0" percent="0" rank="0" text="" dxfId="261">
      <formula>"INVALID"</formula>
    </cfRule>
  </conditionalFormatting>
  <conditionalFormatting sqref="AL167:AL176">
    <cfRule type="cellIs" priority="264" operator="equal" aboveAverage="0" equalAverage="0" bottom="0" percent="0" rank="0" text="" dxfId="262">
      <formula>"INVALID"</formula>
    </cfRule>
  </conditionalFormatting>
  <conditionalFormatting sqref="AM167:AM176">
    <cfRule type="cellIs" priority="265" operator="equal" aboveAverage="0" equalAverage="0" bottom="0" percent="0" rank="0" text="" dxfId="263">
      <formula>"INVALID"</formula>
    </cfRule>
  </conditionalFormatting>
  <conditionalFormatting sqref="AN167:AN176">
    <cfRule type="cellIs" priority="266" operator="equal" aboveAverage="0" equalAverage="0" bottom="0" percent="0" rank="0" text="" dxfId="264">
      <formula>"INVALID"</formula>
    </cfRule>
  </conditionalFormatting>
  <conditionalFormatting sqref="AO167:AO176">
    <cfRule type="cellIs" priority="267" operator="equal" aboveAverage="0" equalAverage="0" bottom="0" percent="0" rank="0" text="" dxfId="265">
      <formula>"INVALID"</formula>
    </cfRule>
  </conditionalFormatting>
  <conditionalFormatting sqref="AR178:AR206">
    <cfRule type="cellIs" priority="268" operator="equal" aboveAverage="0" equalAverage="0" bottom="0" percent="0" rank="0" text="" dxfId="266">
      <formula>"INVALID"</formula>
    </cfRule>
  </conditionalFormatting>
  <conditionalFormatting sqref="AK178:AK206">
    <cfRule type="cellIs" priority="269" operator="equal" aboveAverage="0" equalAverage="0" bottom="0" percent="0" rank="0" text="" dxfId="267">
      <formula>"INVALID"</formula>
    </cfRule>
  </conditionalFormatting>
  <conditionalFormatting sqref="AL178:AL206">
    <cfRule type="cellIs" priority="270" operator="equal" aboveAverage="0" equalAverage="0" bottom="0" percent="0" rank="0" text="" dxfId="268">
      <formula>"INVALID"</formula>
    </cfRule>
  </conditionalFormatting>
  <conditionalFormatting sqref="AM178:AN206">
    <cfRule type="cellIs" priority="271" operator="equal" aboveAverage="0" equalAverage="0" bottom="0" percent="0" rank="0" text="" dxfId="269">
      <formula>"INVALID"</formula>
    </cfRule>
  </conditionalFormatting>
  <conditionalFormatting sqref="AL178:AL206">
    <cfRule type="cellIs" priority="272" operator="equal" aboveAverage="0" equalAverage="0" bottom="0" percent="0" rank="0" text="" dxfId="270">
      <formula>"INVALID"</formula>
    </cfRule>
  </conditionalFormatting>
  <conditionalFormatting sqref="AM178:AM206">
    <cfRule type="cellIs" priority="273" operator="equal" aboveAverage="0" equalAverage="0" bottom="0" percent="0" rank="0" text="" dxfId="271">
      <formula>"INVALID"</formula>
    </cfRule>
  </conditionalFormatting>
  <conditionalFormatting sqref="AN178:AN206">
    <cfRule type="cellIs" priority="274" operator="equal" aboveAverage="0" equalAverage="0" bottom="0" percent="0" rank="0" text="" dxfId="272">
      <formula>"INVALID"</formula>
    </cfRule>
  </conditionalFormatting>
  <conditionalFormatting sqref="AO178:AO206">
    <cfRule type="cellIs" priority="275" operator="equal" aboveAverage="0" equalAverage="0" bottom="0" percent="0" rank="0" text="" dxfId="273">
      <formula>"INVALID"</formula>
    </cfRule>
  </conditionalFormatting>
  <conditionalFormatting sqref="AR208:AR217">
    <cfRule type="cellIs" priority="276" operator="equal" aboveAverage="0" equalAverage="0" bottom="0" percent="0" rank="0" text="" dxfId="274">
      <formula>"INVALID"</formula>
    </cfRule>
  </conditionalFormatting>
  <conditionalFormatting sqref="AK208:AK217">
    <cfRule type="cellIs" priority="277" operator="equal" aboveAverage="0" equalAverage="0" bottom="0" percent="0" rank="0" text="" dxfId="275">
      <formula>"INVALID"</formula>
    </cfRule>
  </conditionalFormatting>
  <conditionalFormatting sqref="AL208:AL217">
    <cfRule type="cellIs" priority="278" operator="equal" aboveAverage="0" equalAverage="0" bottom="0" percent="0" rank="0" text="" dxfId="276">
      <formula>"INVALID"</formula>
    </cfRule>
  </conditionalFormatting>
  <conditionalFormatting sqref="AM208:AN217">
    <cfRule type="cellIs" priority="279" operator="equal" aboveAverage="0" equalAverage="0" bottom="0" percent="0" rank="0" text="" dxfId="277">
      <formula>"INVALID"</formula>
    </cfRule>
  </conditionalFormatting>
  <conditionalFormatting sqref="AL208:AL217">
    <cfRule type="cellIs" priority="280" operator="equal" aboveAverage="0" equalAverage="0" bottom="0" percent="0" rank="0" text="" dxfId="278">
      <formula>"INVALID"</formula>
    </cfRule>
  </conditionalFormatting>
  <conditionalFormatting sqref="AM208:AM217">
    <cfRule type="cellIs" priority="281" operator="equal" aboveAverage="0" equalAverage="0" bottom="0" percent="0" rank="0" text="" dxfId="279">
      <formula>"INVALID"</formula>
    </cfRule>
  </conditionalFormatting>
  <conditionalFormatting sqref="AN208:AN217">
    <cfRule type="cellIs" priority="282" operator="equal" aboveAverage="0" equalAverage="0" bottom="0" percent="0" rank="0" text="" dxfId="280">
      <formula>"INVALID"</formula>
    </cfRule>
  </conditionalFormatting>
  <conditionalFormatting sqref="AO208:AO217">
    <cfRule type="cellIs" priority="283" operator="equal" aboveAverage="0" equalAverage="0" bottom="0" percent="0" rank="0" text="" dxfId="281">
      <formula>"INVALID"</formula>
    </cfRule>
  </conditionalFormatting>
  <conditionalFormatting sqref="AR219:AR230">
    <cfRule type="cellIs" priority="284" operator="equal" aboveAverage="0" equalAverage="0" bottom="0" percent="0" rank="0" text="" dxfId="282">
      <formula>"INVALID"</formula>
    </cfRule>
  </conditionalFormatting>
  <conditionalFormatting sqref="AK219:AK230">
    <cfRule type="cellIs" priority="285" operator="equal" aboveAverage="0" equalAverage="0" bottom="0" percent="0" rank="0" text="" dxfId="283">
      <formula>"INVALID"</formula>
    </cfRule>
  </conditionalFormatting>
  <conditionalFormatting sqref="AL219:AL230">
    <cfRule type="cellIs" priority="286" operator="equal" aboveAverage="0" equalAverage="0" bottom="0" percent="0" rank="0" text="" dxfId="284">
      <formula>"INVALID"</formula>
    </cfRule>
  </conditionalFormatting>
  <conditionalFormatting sqref="AM219:AN230">
    <cfRule type="cellIs" priority="287" operator="equal" aboveAverage="0" equalAverage="0" bottom="0" percent="0" rank="0" text="" dxfId="285">
      <formula>"INVALID"</formula>
    </cfRule>
  </conditionalFormatting>
  <conditionalFormatting sqref="AL219:AL230">
    <cfRule type="cellIs" priority="288" operator="equal" aboveAverage="0" equalAverage="0" bottom="0" percent="0" rank="0" text="" dxfId="286">
      <formula>"INVALID"</formula>
    </cfRule>
  </conditionalFormatting>
  <conditionalFormatting sqref="AM219:AM230">
    <cfRule type="cellIs" priority="289" operator="equal" aboveAverage="0" equalAverage="0" bottom="0" percent="0" rank="0" text="" dxfId="287">
      <formula>"INVALID"</formula>
    </cfRule>
  </conditionalFormatting>
  <conditionalFormatting sqref="AN219:AN230">
    <cfRule type="cellIs" priority="290" operator="equal" aboveAverage="0" equalAverage="0" bottom="0" percent="0" rank="0" text="" dxfId="288">
      <formula>"INVALID"</formula>
    </cfRule>
  </conditionalFormatting>
  <conditionalFormatting sqref="AO219:AO230">
    <cfRule type="cellIs" priority="291" operator="equal" aboveAverage="0" equalAverage="0" bottom="0" percent="0" rank="0" text="" dxfId="289">
      <formula>"INVALID"</formula>
    </cfRule>
  </conditionalFormatting>
  <conditionalFormatting sqref="AV32:AV33 AV35 AV37:AV38 AV52 AV54 AV72 AV86 AV95 AV106:AV108 AV111:AV112 AV115:AV119 AV123:AV125 AV128 AV130:AV133 AV136 AV140 AV147 AV149 AV153 AV171 AV173 AV176 AV190 AV193 AV196:AV197 AV200 AV206 AV211 AV222:AV223 AV226 AV229:AV230 AV20">
    <cfRule type="expression" priority="292" aboveAverage="0" equalAverage="0" bottom="0" percent="0" rank="0" text="" dxfId="290">
      <formula>NOT($AN20)</formula>
    </cfRule>
  </conditionalFormatting>
  <conditionalFormatting sqref="AS10:AS14 AS219:AS230 AS208:AS217 AS178:AS206 AS167:AS176 AS155:AS165 AS142:AS153 AS91:AS104 AS83:AS89 AS68:AS81 AS60:AS66 AS48:AS58 AS37:AS46 AS26:AS35 AS16:AS24 AS106:AS140">
    <cfRule type="expression" priority="293" aboveAverage="0" equalAverage="0" bottom="0" percent="0" rank="0" text="" dxfId="291">
      <formula>OR(NOT($AK10), NOT($AQ10))</formula>
    </cfRule>
    <cfRule type="expression" priority="294" aboveAverage="0" equalAverage="0" bottom="0" percent="0" rank="0" text="" dxfId="292">
      <formula>RIGHT($AS10, 1)="*"</formula>
    </cfRule>
  </conditionalFormatting>
  <conditionalFormatting sqref="AU10:AU14 AY10:AZ14 AY219:AZ230 AU219:AU230 AY208:AZ217 AU208:AU217 AY178:AZ206 AU178:AU206 AY167:AZ176 AU167:AU176 AY155:AZ165 AU155:AU165 AY142:AZ145 AU142:AU153 AY106:AZ126 AY91:AZ104 AU91:AU104 AY83:AZ89 AU83:AU89 AY68:AZ81 AU68:AU81 AY60:AZ66 AU60:AU66 AY53:AZ58 AU48:AU58 AY39:AZ46 AU37:AU46 AY26:AZ33 AU26:AU35 AY16:AZ24 AU16:AU24 AZ34:AZ35 AZ37:AZ38 AZ48:AZ52 AZ127:AZ128 AY150:AZ153 AZ146:AZ149 AT66 AY129:AZ140 AU106:AU140">
    <cfRule type="expression" priority="295" aboveAverage="0" equalAverage="0" bottom="0" percent="0" rank="0" text="" dxfId="293">
      <formula>NOT($AO10)</formula>
    </cfRule>
  </conditionalFormatting>
  <conditionalFormatting sqref="AU10:AU14 AU219:AU230 AU208:AU217 AU178:AU206 AU167:AU176 AU155:AU165 AU142:AU153 AU91:AU104 AU83:AU89 AU68:AU81 AU60:AU66 AU48:AU58 AU37:AU46 AU26:AU35 AU16:AU24 AT66 AU106:AU140">
    <cfRule type="expression" priority="296" aboveAverage="0" equalAverage="0" bottom="0" percent="0" rank="0" text="" dxfId="294">
      <formula>NOT($AL10)</formula>
    </cfRule>
  </conditionalFormatting>
  <conditionalFormatting sqref="R164">
    <cfRule type="cellIs" priority="297" operator="equal" aboveAverage="0" equalAverage="0" bottom="0" percent="0" rank="0" text="" dxfId="295">
      <formula>"INVALID"</formula>
    </cfRule>
  </conditionalFormatting>
  <conditionalFormatting sqref="S164">
    <cfRule type="cellIs" priority="298" operator="equal" aboveAverage="0" equalAverage="0" bottom="0" percent="0" rank="0" text="" dxfId="296">
      <formula>"INVALID"</formula>
    </cfRule>
  </conditionalFormatting>
  <conditionalFormatting sqref="T164">
    <cfRule type="cellIs" priority="299" operator="equal" aboveAverage="0" equalAverage="0" bottom="0" percent="0" rank="0" text="" dxfId="297">
      <formula>"INVALID"</formula>
    </cfRule>
  </conditionalFormatting>
  <conditionalFormatting sqref="U164">
    <cfRule type="cellIs" priority="300" operator="equal" aboveAverage="0" equalAverage="0" bottom="0" percent="0" rank="0" text="" dxfId="298">
      <formula>"INVALID"</formula>
    </cfRule>
  </conditionalFormatting>
  <conditionalFormatting sqref="V164:W164">
    <cfRule type="cellIs" priority="301" operator="equal" aboveAverage="0" equalAverage="0" bottom="0" percent="0" rank="0" text="" dxfId="299">
      <formula>"INVALID"</formula>
    </cfRule>
  </conditionalFormatting>
  <conditionalFormatting sqref="R165">
    <cfRule type="cellIs" priority="302" operator="equal" aboveAverage="0" equalAverage="0" bottom="0" percent="0" rank="0" text="" dxfId="300">
      <formula>"INVALID"</formula>
    </cfRule>
  </conditionalFormatting>
  <conditionalFormatting sqref="S165">
    <cfRule type="cellIs" priority="303" operator="equal" aboveAverage="0" equalAverage="0" bottom="0" percent="0" rank="0" text="" dxfId="301">
      <formula>"INVALID"</formula>
    </cfRule>
  </conditionalFormatting>
  <conditionalFormatting sqref="T165">
    <cfRule type="cellIs" priority="304" operator="equal" aboveAverage="0" equalAverage="0" bottom="0" percent="0" rank="0" text="" dxfId="302">
      <formula>"INVALID"</formula>
    </cfRule>
  </conditionalFormatting>
  <conditionalFormatting sqref="U165">
    <cfRule type="cellIs" priority="305" operator="equal" aboveAverage="0" equalAverage="0" bottom="0" percent="0" rank="0" text="" dxfId="303">
      <formula>"INVALID"</formula>
    </cfRule>
  </conditionalFormatting>
  <conditionalFormatting sqref="V165:W165">
    <cfRule type="cellIs" priority="306" operator="equal" aboveAverage="0" equalAverage="0" bottom="0" percent="0" rank="0" text="" dxfId="304">
      <formula>"INVALID"</formula>
    </cfRule>
  </conditionalFormatting>
  <conditionalFormatting sqref="AP10:AP14 AP16:AP24 AP26:AP35 AP37:AP46 AP48:AP58 AP142:AP153 AP155:AP165 AP167:AP176 AP178:AP206 AP208:AP217 AP219:AP230 AP91:AP104 AP83:AP89 AP68:AP81 AP60:AP66 AP106:AP140">
    <cfRule type="cellIs" priority="307" operator="equal" aboveAverage="0" equalAverage="0" bottom="0" percent="0" rank="0" text="" dxfId="305">
      <formula>0</formula>
    </cfRule>
  </conditionalFormatting>
  <conditionalFormatting sqref="AP16:AP24">
    <cfRule type="cellIs" priority="308" operator="equal" aboveAverage="0" equalAverage="0" bottom="0" percent="0" rank="0" text="" dxfId="306">
      <formula>"INVALID"</formula>
    </cfRule>
  </conditionalFormatting>
  <conditionalFormatting sqref="AP16:AP24">
    <cfRule type="cellIs" priority="309" operator="equal" aboveAverage="0" equalAverage="0" bottom="0" percent="0" rank="0" text="" dxfId="307">
      <formula>"INVALID"</formula>
    </cfRule>
  </conditionalFormatting>
  <conditionalFormatting sqref="AP26:AP35">
    <cfRule type="cellIs" priority="310" operator="equal" aboveAverage="0" equalAverage="0" bottom="0" percent="0" rank="0" text="" dxfId="308">
      <formula>"INVALID"</formula>
    </cfRule>
  </conditionalFormatting>
  <conditionalFormatting sqref="AP26:AP35">
    <cfRule type="cellIs" priority="311" operator="equal" aboveAverage="0" equalAverage="0" bottom="0" percent="0" rank="0" text="" dxfId="309">
      <formula>"INVALID"</formula>
    </cfRule>
  </conditionalFormatting>
  <conditionalFormatting sqref="AP37:AP46">
    <cfRule type="cellIs" priority="312" operator="equal" aboveAverage="0" equalAverage="0" bottom="0" percent="0" rank="0" text="" dxfId="310">
      <formula>"INVALID"</formula>
    </cfRule>
  </conditionalFormatting>
  <conditionalFormatting sqref="AP37:AP46">
    <cfRule type="cellIs" priority="313" operator="equal" aboveAverage="0" equalAverage="0" bottom="0" percent="0" rank="0" text="" dxfId="311">
      <formula>"INVALID"</formula>
    </cfRule>
  </conditionalFormatting>
  <conditionalFormatting sqref="AP48:AP58">
    <cfRule type="cellIs" priority="314" operator="equal" aboveAverage="0" equalAverage="0" bottom="0" percent="0" rank="0" text="" dxfId="312">
      <formula>"INVALID"</formula>
    </cfRule>
  </conditionalFormatting>
  <conditionalFormatting sqref="AP48:AP58">
    <cfRule type="cellIs" priority="315" operator="equal" aboveAverage="0" equalAverage="0" bottom="0" percent="0" rank="0" text="" dxfId="313">
      <formula>"INVALID"</formula>
    </cfRule>
  </conditionalFormatting>
  <conditionalFormatting sqref="AP60:AP66">
    <cfRule type="cellIs" priority="316" operator="equal" aboveAverage="0" equalAverage="0" bottom="0" percent="0" rank="0" text="" dxfId="314">
      <formula>"INVALID"</formula>
    </cfRule>
  </conditionalFormatting>
  <conditionalFormatting sqref="AP60:AP66">
    <cfRule type="cellIs" priority="317" operator="equal" aboveAverage="0" equalAverage="0" bottom="0" percent="0" rank="0" text="" dxfId="315">
      <formula>"INVALID"</formula>
    </cfRule>
  </conditionalFormatting>
  <conditionalFormatting sqref="AP68:AP81">
    <cfRule type="cellIs" priority="318" operator="equal" aboveAverage="0" equalAverage="0" bottom="0" percent="0" rank="0" text="" dxfId="316">
      <formula>"INVALID"</formula>
    </cfRule>
  </conditionalFormatting>
  <conditionalFormatting sqref="AP68:AP81">
    <cfRule type="cellIs" priority="319" operator="equal" aboveAverage="0" equalAverage="0" bottom="0" percent="0" rank="0" text="" dxfId="317">
      <formula>"INVALID"</formula>
    </cfRule>
  </conditionalFormatting>
  <conditionalFormatting sqref="AP83:AP89">
    <cfRule type="cellIs" priority="320" operator="equal" aboveAverage="0" equalAverage="0" bottom="0" percent="0" rank="0" text="" dxfId="318">
      <formula>"INVALID"</formula>
    </cfRule>
  </conditionalFormatting>
  <conditionalFormatting sqref="AP83:AP89">
    <cfRule type="cellIs" priority="321" operator="equal" aboveAverage="0" equalAverage="0" bottom="0" percent="0" rank="0" text="" dxfId="319">
      <formula>"INVALID"</formula>
    </cfRule>
  </conditionalFormatting>
  <conditionalFormatting sqref="AP91:AP104">
    <cfRule type="cellIs" priority="322" operator="equal" aboveAverage="0" equalAverage="0" bottom="0" percent="0" rank="0" text="" dxfId="320">
      <formula>"INVALID"</formula>
    </cfRule>
  </conditionalFormatting>
  <conditionalFormatting sqref="AP91:AP104">
    <cfRule type="cellIs" priority="323" operator="equal" aboveAverage="0" equalAverage="0" bottom="0" percent="0" rank="0" text="" dxfId="321">
      <formula>"INVALID"</formula>
    </cfRule>
  </conditionalFormatting>
  <conditionalFormatting sqref="AP106:AP140">
    <cfRule type="cellIs" priority="324" operator="equal" aboveAverage="0" equalAverage="0" bottom="0" percent="0" rank="0" text="" dxfId="322">
      <formula>"INVALID"</formula>
    </cfRule>
  </conditionalFormatting>
  <conditionalFormatting sqref="AP106:AP140">
    <cfRule type="cellIs" priority="325" operator="equal" aboveAverage="0" equalAverage="0" bottom="0" percent="0" rank="0" text="" dxfId="323">
      <formula>"INVALID"</formula>
    </cfRule>
  </conditionalFormatting>
  <conditionalFormatting sqref="AP142:AP153">
    <cfRule type="cellIs" priority="326" operator="equal" aboveAverage="0" equalAverage="0" bottom="0" percent="0" rank="0" text="" dxfId="324">
      <formula>"INVALID"</formula>
    </cfRule>
  </conditionalFormatting>
  <conditionalFormatting sqref="AP142:AP153">
    <cfRule type="cellIs" priority="327" operator="equal" aboveAverage="0" equalAverage="0" bottom="0" percent="0" rank="0" text="" dxfId="325">
      <formula>"INVALID"</formula>
    </cfRule>
  </conditionalFormatting>
  <conditionalFormatting sqref="AP155:AP165">
    <cfRule type="cellIs" priority="328" operator="equal" aboveAverage="0" equalAverage="0" bottom="0" percent="0" rank="0" text="" dxfId="326">
      <formula>"INVALID"</formula>
    </cfRule>
  </conditionalFormatting>
  <conditionalFormatting sqref="AP155:AP165">
    <cfRule type="cellIs" priority="329" operator="equal" aboveAverage="0" equalAverage="0" bottom="0" percent="0" rank="0" text="" dxfId="327">
      <formula>"INVALID"</formula>
    </cfRule>
  </conditionalFormatting>
  <conditionalFormatting sqref="AP167:AP176">
    <cfRule type="cellIs" priority="330" operator="equal" aboveAverage="0" equalAverage="0" bottom="0" percent="0" rank="0" text="" dxfId="328">
      <formula>"INVALID"</formula>
    </cfRule>
  </conditionalFormatting>
  <conditionalFormatting sqref="AP167:AP176">
    <cfRule type="cellIs" priority="331" operator="equal" aboveAverage="0" equalAverage="0" bottom="0" percent="0" rank="0" text="" dxfId="329">
      <formula>"INVALID"</formula>
    </cfRule>
  </conditionalFormatting>
  <conditionalFormatting sqref="AP178:AP206">
    <cfRule type="cellIs" priority="332" operator="equal" aboveAverage="0" equalAverage="0" bottom="0" percent="0" rank="0" text="" dxfId="330">
      <formula>"INVALID"</formula>
    </cfRule>
  </conditionalFormatting>
  <conditionalFormatting sqref="AP178:AP206">
    <cfRule type="cellIs" priority="333" operator="equal" aboveAverage="0" equalAverage="0" bottom="0" percent="0" rank="0" text="" dxfId="331">
      <formula>"INVALID"</formula>
    </cfRule>
  </conditionalFormatting>
  <conditionalFormatting sqref="AP208:AP217">
    <cfRule type="cellIs" priority="334" operator="equal" aboveAverage="0" equalAverage="0" bottom="0" percent="0" rank="0" text="" dxfId="332">
      <formula>"INVALID"</formula>
    </cfRule>
  </conditionalFormatting>
  <conditionalFormatting sqref="AP208:AP217">
    <cfRule type="cellIs" priority="335" operator="equal" aboveAverage="0" equalAverage="0" bottom="0" percent="0" rank="0" text="" dxfId="333">
      <formula>"INVALID"</formula>
    </cfRule>
  </conditionalFormatting>
  <conditionalFormatting sqref="AP219:AP230">
    <cfRule type="cellIs" priority="336" operator="equal" aboveAverage="0" equalAverage="0" bottom="0" percent="0" rank="0" text="" dxfId="334">
      <formula>"INVALID"</formula>
    </cfRule>
  </conditionalFormatting>
  <conditionalFormatting sqref="AP219:AP230">
    <cfRule type="cellIs" priority="337" operator="equal" aboveAverage="0" equalAverage="0" bottom="0" percent="0" rank="0" text="" dxfId="335">
      <formula>"INVALID"</formula>
    </cfRule>
  </conditionalFormatting>
  <conditionalFormatting sqref="AH68:AH80">
    <cfRule type="cellIs" priority="338" operator="equal" aboveAverage="0" equalAverage="0" bottom="0" percent="0" rank="0" text="" dxfId="336">
      <formula>"INVALID"</formula>
    </cfRule>
  </conditionalFormatting>
  <conditionalFormatting sqref="AH83:AH88">
    <cfRule type="cellIs" priority="339" operator="equal" aboveAverage="0" equalAverage="0" bottom="0" percent="0" rank="0" text="" dxfId="337">
      <formula>"INVALID"</formula>
    </cfRule>
  </conditionalFormatting>
  <conditionalFormatting sqref="AH83:AH88">
    <cfRule type="cellIs" priority="340" operator="equal" aboveAverage="0" equalAverage="0" bottom="0" percent="0" rank="0" text="" dxfId="338">
      <formula>"INVALID"</formula>
    </cfRule>
  </conditionalFormatting>
  <conditionalFormatting sqref="AH91:AH101">
    <cfRule type="cellIs" priority="341" operator="equal" aboveAverage="0" equalAverage="0" bottom="0" percent="0" rank="0" text="" dxfId="339">
      <formula>"INVALID"</formula>
    </cfRule>
  </conditionalFormatting>
  <conditionalFormatting sqref="AH91:AH101">
    <cfRule type="cellIs" priority="342" operator="equal" aboveAverage="0" equalAverage="0" bottom="0" percent="0" rank="0" text="" dxfId="340">
      <formula>"INVALID"</formula>
    </cfRule>
  </conditionalFormatting>
  <conditionalFormatting sqref="AH142:AH153">
    <cfRule type="cellIs" priority="343" operator="equal" aboveAverage="0" equalAverage="0" bottom="0" percent="0" rank="0" text="" dxfId="341">
      <formula>"INVALID"</formula>
    </cfRule>
  </conditionalFormatting>
  <conditionalFormatting sqref="AH142:AH153">
    <cfRule type="cellIs" priority="344" operator="equal" aboveAverage="0" equalAverage="0" bottom="0" percent="0" rank="0" text="" dxfId="342">
      <formula>"INVALID"</formula>
    </cfRule>
  </conditionalFormatting>
  <conditionalFormatting sqref="AH155:AH165">
    <cfRule type="cellIs" priority="345" operator="equal" aboveAverage="0" equalAverage="0" bottom="0" percent="0" rank="0" text="" dxfId="343">
      <formula>"INVALID"</formula>
    </cfRule>
  </conditionalFormatting>
  <conditionalFormatting sqref="AH155:AH165">
    <cfRule type="cellIs" priority="346" operator="equal" aboveAverage="0" equalAverage="0" bottom="0" percent="0" rank="0" text="" dxfId="344">
      <formula>"INVALID"</formula>
    </cfRule>
  </conditionalFormatting>
  <conditionalFormatting sqref="AH167:AH176">
    <cfRule type="cellIs" priority="347" operator="equal" aboveAverage="0" equalAverage="0" bottom="0" percent="0" rank="0" text="" dxfId="345">
      <formula>"INVALID"</formula>
    </cfRule>
  </conditionalFormatting>
  <conditionalFormatting sqref="AH167:AH176">
    <cfRule type="cellIs" priority="348" operator="equal" aboveAverage="0" equalAverage="0" bottom="0" percent="0" rank="0" text="" dxfId="346">
      <formula>"INVALID"</formula>
    </cfRule>
  </conditionalFormatting>
  <conditionalFormatting sqref="AH167:AH176">
    <cfRule type="cellIs" priority="349" operator="equal" aboveAverage="0" equalAverage="0" bottom="0" percent="0" rank="0" text="" dxfId="347">
      <formula>"INVALID"</formula>
    </cfRule>
  </conditionalFormatting>
  <conditionalFormatting sqref="AH178:AH206">
    <cfRule type="cellIs" priority="350" operator="equal" aboveAverage="0" equalAverage="0" bottom="0" percent="0" rank="0" text="" dxfId="348">
      <formula>"INVALID"</formula>
    </cfRule>
  </conditionalFormatting>
  <conditionalFormatting sqref="AH178:AH206">
    <cfRule type="cellIs" priority="351" operator="equal" aboveAverage="0" equalAverage="0" bottom="0" percent="0" rank="0" text="" dxfId="349">
      <formula>"INVALID"</formula>
    </cfRule>
  </conditionalFormatting>
  <conditionalFormatting sqref="AH178:AH206">
    <cfRule type="cellIs" priority="352" operator="equal" aboveAverage="0" equalAverage="0" bottom="0" percent="0" rank="0" text="" dxfId="350">
      <formula>"INVALID"</formula>
    </cfRule>
  </conditionalFormatting>
  <conditionalFormatting sqref="AH178:AH206">
    <cfRule type="cellIs" priority="353" operator="equal" aboveAverage="0" equalAverage="0" bottom="0" percent="0" rank="0" text="" dxfId="351">
      <formula>"INVALID"</formula>
    </cfRule>
  </conditionalFormatting>
  <conditionalFormatting sqref="AH208:AH217">
    <cfRule type="cellIs" priority="354" operator="equal" aboveAverage="0" equalAverage="0" bottom="0" percent="0" rank="0" text="" dxfId="352">
      <formula>"INVALID"</formula>
    </cfRule>
  </conditionalFormatting>
  <conditionalFormatting sqref="AH208:AH217">
    <cfRule type="cellIs" priority="355" operator="equal" aboveAverage="0" equalAverage="0" bottom="0" percent="0" rank="0" text="" dxfId="353">
      <formula>"INVALID"</formula>
    </cfRule>
  </conditionalFormatting>
  <conditionalFormatting sqref="AH208:AH217">
    <cfRule type="cellIs" priority="356" operator="equal" aboveAverage="0" equalAverage="0" bottom="0" percent="0" rank="0" text="" dxfId="354">
      <formula>"INVALID"</formula>
    </cfRule>
  </conditionalFormatting>
  <conditionalFormatting sqref="AH208:AH217">
    <cfRule type="cellIs" priority="357" operator="equal" aboveAverage="0" equalAverage="0" bottom="0" percent="0" rank="0" text="" dxfId="355">
      <formula>"INVALID"</formula>
    </cfRule>
  </conditionalFormatting>
  <conditionalFormatting sqref="AH208:AH217">
    <cfRule type="cellIs" priority="358" operator="equal" aboveAverage="0" equalAverage="0" bottom="0" percent="0" rank="0" text="" dxfId="356">
      <formula>"INVALID"</formula>
    </cfRule>
  </conditionalFormatting>
  <conditionalFormatting sqref="AH208:AH217">
    <cfRule type="cellIs" priority="359" operator="equal" aboveAverage="0" equalAverage="0" bottom="0" percent="0" rank="0" text="" dxfId="357">
      <formula>"INVALID"</formula>
    </cfRule>
  </conditionalFormatting>
  <conditionalFormatting sqref="AH219:AH230">
    <cfRule type="cellIs" priority="360" operator="equal" aboveAverage="0" equalAverage="0" bottom="0" percent="0" rank="0" text="" dxfId="358">
      <formula>"INVALID"</formula>
    </cfRule>
  </conditionalFormatting>
  <conditionalFormatting sqref="AH219:AH230">
    <cfRule type="cellIs" priority="361" operator="equal" aboveAverage="0" equalAverage="0" bottom="0" percent="0" rank="0" text="" dxfId="359">
      <formula>"INVALID"</formula>
    </cfRule>
  </conditionalFormatting>
  <conditionalFormatting sqref="AH219:AH230">
    <cfRule type="cellIs" priority="362" operator="equal" aboveAverage="0" equalAverage="0" bottom="0" percent="0" rank="0" text="" dxfId="360">
      <formula>"INVALID"</formula>
    </cfRule>
  </conditionalFormatting>
  <conditionalFormatting sqref="AH219:AH230">
    <cfRule type="cellIs" priority="363" operator="equal" aboveAverage="0" equalAverage="0" bottom="0" percent="0" rank="0" text="" dxfId="361">
      <formula>"INVALID"</formula>
    </cfRule>
  </conditionalFormatting>
  <conditionalFormatting sqref="AH219:AH230">
    <cfRule type="cellIs" priority="364" operator="equal" aboveAverage="0" equalAverage="0" bottom="0" percent="0" rank="0" text="" dxfId="362">
      <formula>"INVALID"</formula>
    </cfRule>
  </conditionalFormatting>
  <conditionalFormatting sqref="AH219:AH230">
    <cfRule type="cellIs" priority="365" operator="equal" aboveAverage="0" equalAverage="0" bottom="0" percent="0" rank="0" text="" dxfId="363">
      <formula>"INVALID"</formula>
    </cfRule>
  </conditionalFormatting>
  <conditionalFormatting sqref="AH219:AH230">
    <cfRule type="cellIs" priority="366" operator="equal" aboveAverage="0" equalAverage="0" bottom="0" percent="0" rank="0" text="" dxfId="364">
      <formula>"INVALID"</formula>
    </cfRule>
  </conditionalFormatting>
  <conditionalFormatting sqref="AE106:AG115 AI106:AI115 AI123:AI140 AE123:AG140">
    <cfRule type="cellIs" priority="367" operator="equal" aboveAverage="0" equalAverage="0" bottom="0" percent="0" rank="0" text="" dxfId="365">
      <formula>"INVALID"</formula>
    </cfRule>
  </conditionalFormatting>
  <conditionalFormatting sqref="AE116:AG122 AI116:AI122">
    <cfRule type="cellIs" priority="368" operator="equal" aboveAverage="0" equalAverage="0" bottom="0" percent="0" rank="0" text="" dxfId="366">
      <formula>"INVALID"</formula>
    </cfRule>
  </conditionalFormatting>
  <conditionalFormatting sqref="AH106:AH140">
    <cfRule type="cellIs" priority="369" operator="equal" aboveAverage="0" equalAverage="0" bottom="0" percent="0" rank="0" text="" dxfId="367">
      <formula>"INVALID"</formula>
    </cfRule>
  </conditionalFormatting>
  <conditionalFormatting sqref="AH116:AH122">
    <cfRule type="cellIs" priority="370" operator="equal" aboveAverage="0" equalAverage="0" bottom="0" percent="0" rank="0" text="" dxfId="368">
      <formula>"INVALID"</formula>
    </cfRule>
  </conditionalFormatting>
  <conditionalFormatting sqref="AH106:AH140">
    <cfRule type="cellIs" priority="371" operator="equal" aboveAverage="0" equalAverage="0" bottom="0" percent="0" rank="0" text="" dxfId="369">
      <formula>"INVALID"</formula>
    </cfRule>
  </conditionalFormatting>
  <conditionalFormatting sqref="AH106:AH140">
    <cfRule type="cellIs" priority="372" operator="equal" aboveAverage="0" equalAverage="0" bottom="0" percent="0" rank="0" text="" dxfId="370">
      <formula>"INVALID"</formula>
    </cfRule>
  </conditionalFormatting>
  <conditionalFormatting sqref="AI83">
    <cfRule type="cellIs" priority="373" operator="equal" aboveAverage="0" equalAverage="0" bottom="0" percent="0" rank="0" text="" dxfId="371">
      <formula>"INVALID"</formula>
    </cfRule>
  </conditionalFormatting>
  <conditionalFormatting sqref="AJ68:AJ80">
    <cfRule type="cellIs" priority="374" operator="equal" aboveAverage="0" equalAverage="0" bottom="0" percent="0" rank="0" text="" dxfId="372">
      <formula>"INVALID"</formula>
    </cfRule>
  </conditionalFormatting>
  <conditionalFormatting sqref="AJ83:AJ88">
    <cfRule type="cellIs" priority="375" operator="equal" aboveAverage="0" equalAverage="0" bottom="0" percent="0" rank="0" text="" dxfId="373">
      <formula>"INVALID"</formula>
    </cfRule>
  </conditionalFormatting>
  <conditionalFormatting sqref="AJ83:AJ88">
    <cfRule type="cellIs" priority="376" operator="equal" aboveAverage="0" equalAverage="0" bottom="0" percent="0" rank="0" text="" dxfId="374">
      <formula>"INVALID"</formula>
    </cfRule>
  </conditionalFormatting>
  <conditionalFormatting sqref="AJ83:AJ88">
    <cfRule type="cellIs" priority="377" operator="equal" aboveAverage="0" equalAverage="0" bottom="0" percent="0" rank="0" text="" dxfId="375">
      <formula>"INVALID"</formula>
    </cfRule>
  </conditionalFormatting>
  <conditionalFormatting sqref="AJ91:AJ101">
    <cfRule type="cellIs" priority="378" operator="equal" aboveAverage="0" equalAverage="0" bottom="0" percent="0" rank="0" text="" dxfId="376">
      <formula>"INVALID"</formula>
    </cfRule>
  </conditionalFormatting>
  <conditionalFormatting sqref="AJ91:AJ101">
    <cfRule type="cellIs" priority="379" operator="equal" aboveAverage="0" equalAverage="0" bottom="0" percent="0" rank="0" text="" dxfId="377">
      <formula>"INVALID"</formula>
    </cfRule>
  </conditionalFormatting>
  <conditionalFormatting sqref="AJ91:AJ101">
    <cfRule type="cellIs" priority="380" operator="equal" aboveAverage="0" equalAverage="0" bottom="0" percent="0" rank="0" text="" dxfId="378">
      <formula>"INVALID"</formula>
    </cfRule>
  </conditionalFormatting>
  <conditionalFormatting sqref="AJ106:AJ140">
    <cfRule type="cellIs" priority="381" operator="equal" aboveAverage="0" equalAverage="0" bottom="0" percent="0" rank="0" text="" dxfId="379">
      <formula>"INVALID"</formula>
    </cfRule>
  </conditionalFormatting>
  <conditionalFormatting sqref="AJ106:AJ140">
    <cfRule type="cellIs" priority="382" operator="equal" aboveAverage="0" equalAverage="0" bottom="0" percent="0" rank="0" text="" dxfId="380">
      <formula>"INVALID"</formula>
    </cfRule>
  </conditionalFormatting>
  <conditionalFormatting sqref="AJ106:AJ140">
    <cfRule type="cellIs" priority="383" operator="equal" aboveAverage="0" equalAverage="0" bottom="0" percent="0" rank="0" text="" dxfId="381">
      <formula>"INVALID"</formula>
    </cfRule>
  </conditionalFormatting>
  <conditionalFormatting sqref="AJ106:AJ140">
    <cfRule type="cellIs" priority="384" operator="equal" aboveAverage="0" equalAverage="0" bottom="0" percent="0" rank="0" text="" dxfId="382">
      <formula>"INVALID"</formula>
    </cfRule>
  </conditionalFormatting>
  <conditionalFormatting sqref="AJ142:AJ153">
    <cfRule type="cellIs" priority="385" operator="equal" aboveAverage="0" equalAverage="0" bottom="0" percent="0" rank="0" text="" dxfId="383">
      <formula>"INVALID"</formula>
    </cfRule>
  </conditionalFormatting>
  <conditionalFormatting sqref="AJ142:AJ153">
    <cfRule type="cellIs" priority="386" operator="equal" aboveAverage="0" equalAverage="0" bottom="0" percent="0" rank="0" text="" dxfId="384">
      <formula>"INVALID"</formula>
    </cfRule>
  </conditionalFormatting>
  <conditionalFormatting sqref="AJ142:AJ153">
    <cfRule type="cellIs" priority="387" operator="equal" aboveAverage="0" equalAverage="0" bottom="0" percent="0" rank="0" text="" dxfId="385">
      <formula>"INVALID"</formula>
    </cfRule>
  </conditionalFormatting>
  <conditionalFormatting sqref="AJ142:AJ153">
    <cfRule type="cellIs" priority="388" operator="equal" aboveAverage="0" equalAverage="0" bottom="0" percent="0" rank="0" text="" dxfId="386">
      <formula>"INVALID"</formula>
    </cfRule>
  </conditionalFormatting>
  <conditionalFormatting sqref="AJ155:AJ165">
    <cfRule type="cellIs" priority="389" operator="equal" aboveAverage="0" equalAverage="0" bottom="0" percent="0" rank="0" text="" dxfId="387">
      <formula>"INVALID"</formula>
    </cfRule>
  </conditionalFormatting>
  <conditionalFormatting sqref="AJ155:AJ165">
    <cfRule type="cellIs" priority="390" operator="equal" aboveAverage="0" equalAverage="0" bottom="0" percent="0" rank="0" text="" dxfId="388">
      <formula>"INVALID"</formula>
    </cfRule>
  </conditionalFormatting>
  <conditionalFormatting sqref="AJ155:AJ165">
    <cfRule type="cellIs" priority="391" operator="equal" aboveAverage="0" equalAverage="0" bottom="0" percent="0" rank="0" text="" dxfId="389">
      <formula>"INVALID"</formula>
    </cfRule>
  </conditionalFormatting>
  <conditionalFormatting sqref="AJ155:AJ165">
    <cfRule type="cellIs" priority="392" operator="equal" aboveAverage="0" equalAverage="0" bottom="0" percent="0" rank="0" text="" dxfId="390">
      <formula>"INVALID"</formula>
    </cfRule>
  </conditionalFormatting>
  <conditionalFormatting sqref="AJ167:AJ176">
    <cfRule type="cellIs" priority="393" operator="equal" aboveAverage="0" equalAverage="0" bottom="0" percent="0" rank="0" text="" dxfId="391">
      <formula>"INVALID"</formula>
    </cfRule>
  </conditionalFormatting>
  <conditionalFormatting sqref="AJ167:AJ176">
    <cfRule type="cellIs" priority="394" operator="equal" aboveAverage="0" equalAverage="0" bottom="0" percent="0" rank="0" text="" dxfId="392">
      <formula>"INVALID"</formula>
    </cfRule>
  </conditionalFormatting>
  <conditionalFormatting sqref="AJ167:AJ176">
    <cfRule type="cellIs" priority="395" operator="equal" aboveAverage="0" equalAverage="0" bottom="0" percent="0" rank="0" text="" dxfId="393">
      <formula>"INVALID"</formula>
    </cfRule>
  </conditionalFormatting>
  <conditionalFormatting sqref="AJ167:AJ176">
    <cfRule type="cellIs" priority="396" operator="equal" aboveAverage="0" equalAverage="0" bottom="0" percent="0" rank="0" text="" dxfId="394">
      <formula>"INVALID"</formula>
    </cfRule>
  </conditionalFormatting>
  <conditionalFormatting sqref="AJ178:AJ206">
    <cfRule type="cellIs" priority="397" operator="equal" aboveAverage="0" equalAverage="0" bottom="0" percent="0" rank="0" text="" dxfId="395">
      <formula>"INVALID"</formula>
    </cfRule>
  </conditionalFormatting>
  <conditionalFormatting sqref="AJ178:AJ206">
    <cfRule type="cellIs" priority="398" operator="equal" aboveAverage="0" equalAverage="0" bottom="0" percent="0" rank="0" text="" dxfId="396">
      <formula>"INVALID"</formula>
    </cfRule>
  </conditionalFormatting>
  <conditionalFormatting sqref="AJ178:AJ206">
    <cfRule type="cellIs" priority="399" operator="equal" aboveAverage="0" equalAverage="0" bottom="0" percent="0" rank="0" text="" dxfId="397">
      <formula>"INVALID"</formula>
    </cfRule>
  </conditionalFormatting>
  <conditionalFormatting sqref="AJ178:AJ206">
    <cfRule type="cellIs" priority="400" operator="equal" aboveAverage="0" equalAverage="0" bottom="0" percent="0" rank="0" text="" dxfId="398">
      <formula>"INVALID"</formula>
    </cfRule>
  </conditionalFormatting>
  <conditionalFormatting sqref="AJ208:AJ217">
    <cfRule type="cellIs" priority="401" operator="equal" aboveAverage="0" equalAverage="0" bottom="0" percent="0" rank="0" text="" dxfId="399">
      <formula>"INVALID"</formula>
    </cfRule>
  </conditionalFormatting>
  <conditionalFormatting sqref="AJ208:AJ217">
    <cfRule type="cellIs" priority="402" operator="equal" aboveAverage="0" equalAverage="0" bottom="0" percent="0" rank="0" text="" dxfId="400">
      <formula>"INVALID"</formula>
    </cfRule>
  </conditionalFormatting>
  <conditionalFormatting sqref="AJ208:AJ217">
    <cfRule type="cellIs" priority="403" operator="equal" aboveAverage="0" equalAverage="0" bottom="0" percent="0" rank="0" text="" dxfId="401">
      <formula>"INVALID"</formula>
    </cfRule>
  </conditionalFormatting>
  <conditionalFormatting sqref="AJ208:AJ217">
    <cfRule type="cellIs" priority="404" operator="equal" aboveAverage="0" equalAverage="0" bottom="0" percent="0" rank="0" text="" dxfId="402">
      <formula>"INVALID"</formula>
    </cfRule>
  </conditionalFormatting>
  <conditionalFormatting sqref="AJ219:AJ230">
    <cfRule type="cellIs" priority="405" operator="equal" aboveAverage="0" equalAverage="0" bottom="0" percent="0" rank="0" text="" dxfId="403">
      <formula>"INVALID"</formula>
    </cfRule>
  </conditionalFormatting>
  <conditionalFormatting sqref="AJ219:AJ230">
    <cfRule type="cellIs" priority="406" operator="equal" aboveAverage="0" equalAverage="0" bottom="0" percent="0" rank="0" text="" dxfId="404">
      <formula>"INVALID"</formula>
    </cfRule>
  </conditionalFormatting>
  <conditionalFormatting sqref="AJ219:AJ230">
    <cfRule type="cellIs" priority="407" operator="equal" aboveAverage="0" equalAverage="0" bottom="0" percent="0" rank="0" text="" dxfId="405">
      <formula>"INVALID"</formula>
    </cfRule>
  </conditionalFormatting>
  <conditionalFormatting sqref="AJ219:AJ230">
    <cfRule type="cellIs" priority="408" operator="equal" aboveAverage="0" equalAverage="0" bottom="0" percent="0" rank="0" text="" dxfId="406">
      <formula>"INVALID"</formula>
    </cfRule>
  </conditionalFormatting>
  <conditionalFormatting sqref="AQ10:AQ14 AQ16:AQ24 AQ26:AQ35 AQ37:AQ46 AQ48:AQ58 AQ142:AQ153 AQ155:AQ165 AQ167:AQ176 AQ178:AQ206 AQ219:AQ230 AQ91:AQ104 AQ83:AQ89 AQ68:AQ81 AQ60:AQ66 AQ208:AQ217 AQ106:AQ140">
    <cfRule type="cellIs" priority="409" operator="equal" aboveAverage="0" equalAverage="0" bottom="0" percent="0" rank="0" text="" dxfId="407">
      <formula>0</formula>
    </cfRule>
  </conditionalFormatting>
  <conditionalFormatting sqref="AQ16:AQ24">
    <cfRule type="cellIs" priority="410" operator="equal" aboveAverage="0" equalAverage="0" bottom="0" percent="0" rank="0" text="" dxfId="408">
      <formula>"INVALID"</formula>
    </cfRule>
  </conditionalFormatting>
  <conditionalFormatting sqref="AQ16:AQ24">
    <cfRule type="cellIs" priority="411" operator="equal" aboveAverage="0" equalAverage="0" bottom="0" percent="0" rank="0" text="" dxfId="409">
      <formula>"INVALID"</formula>
    </cfRule>
  </conditionalFormatting>
  <conditionalFormatting sqref="AQ26:AQ35">
    <cfRule type="cellIs" priority="412" operator="equal" aboveAverage="0" equalAverage="0" bottom="0" percent="0" rank="0" text="" dxfId="410">
      <formula>"INVALID"</formula>
    </cfRule>
  </conditionalFormatting>
  <conditionalFormatting sqref="AQ26:AQ35">
    <cfRule type="cellIs" priority="413" operator="equal" aboveAverage="0" equalAverage="0" bottom="0" percent="0" rank="0" text="" dxfId="411">
      <formula>"INVALID"</formula>
    </cfRule>
  </conditionalFormatting>
  <conditionalFormatting sqref="AQ37:AQ46">
    <cfRule type="cellIs" priority="414" operator="equal" aboveAverage="0" equalAverage="0" bottom="0" percent="0" rank="0" text="" dxfId="412">
      <formula>"INVALID"</formula>
    </cfRule>
  </conditionalFormatting>
  <conditionalFormatting sqref="AQ37:AQ46">
    <cfRule type="cellIs" priority="415" operator="equal" aboveAverage="0" equalAverage="0" bottom="0" percent="0" rank="0" text="" dxfId="413">
      <formula>"INVALID"</formula>
    </cfRule>
  </conditionalFormatting>
  <conditionalFormatting sqref="AQ48:AQ58">
    <cfRule type="cellIs" priority="416" operator="equal" aboveAverage="0" equalAverage="0" bottom="0" percent="0" rank="0" text="" dxfId="414">
      <formula>"INVALID"</formula>
    </cfRule>
  </conditionalFormatting>
  <conditionalFormatting sqref="AQ48:AQ58">
    <cfRule type="cellIs" priority="417" operator="equal" aboveAverage="0" equalAverage="0" bottom="0" percent="0" rank="0" text="" dxfId="415">
      <formula>"INVALID"</formula>
    </cfRule>
  </conditionalFormatting>
  <conditionalFormatting sqref="AQ60:AQ66">
    <cfRule type="cellIs" priority="418" operator="equal" aboveAverage="0" equalAverage="0" bottom="0" percent="0" rank="0" text="" dxfId="416">
      <formula>"INVALID"</formula>
    </cfRule>
  </conditionalFormatting>
  <conditionalFormatting sqref="AQ60:AQ66">
    <cfRule type="cellIs" priority="419" operator="equal" aboveAverage="0" equalAverage="0" bottom="0" percent="0" rank="0" text="" dxfId="417">
      <formula>"INVALID"</formula>
    </cfRule>
  </conditionalFormatting>
  <conditionalFormatting sqref="AQ68:AQ81">
    <cfRule type="cellIs" priority="420" operator="equal" aboveAverage="0" equalAverage="0" bottom="0" percent="0" rank="0" text="" dxfId="418">
      <formula>"INVALID"</formula>
    </cfRule>
  </conditionalFormatting>
  <conditionalFormatting sqref="AQ68:AQ81">
    <cfRule type="cellIs" priority="421" operator="equal" aboveAverage="0" equalAverage="0" bottom="0" percent="0" rank="0" text="" dxfId="419">
      <formula>"INVALID"</formula>
    </cfRule>
  </conditionalFormatting>
  <conditionalFormatting sqref="AQ83:AQ89">
    <cfRule type="cellIs" priority="422" operator="equal" aboveAverage="0" equalAverage="0" bottom="0" percent="0" rank="0" text="" dxfId="420">
      <formula>"INVALID"</formula>
    </cfRule>
  </conditionalFormatting>
  <conditionalFormatting sqref="AQ83:AQ89">
    <cfRule type="cellIs" priority="423" operator="equal" aboveAverage="0" equalAverage="0" bottom="0" percent="0" rank="0" text="" dxfId="421">
      <formula>"INVALID"</formula>
    </cfRule>
  </conditionalFormatting>
  <conditionalFormatting sqref="AQ91:AQ104">
    <cfRule type="cellIs" priority="424" operator="equal" aboveAverage="0" equalAverage="0" bottom="0" percent="0" rank="0" text="" dxfId="422">
      <formula>"INVALID"</formula>
    </cfRule>
  </conditionalFormatting>
  <conditionalFormatting sqref="AQ91:AQ104">
    <cfRule type="cellIs" priority="425" operator="equal" aboveAverage="0" equalAverage="0" bottom="0" percent="0" rank="0" text="" dxfId="423">
      <formula>"INVALID"</formula>
    </cfRule>
  </conditionalFormatting>
  <conditionalFormatting sqref="AQ106:AQ140">
    <cfRule type="cellIs" priority="426" operator="equal" aboveAverage="0" equalAverage="0" bottom="0" percent="0" rank="0" text="" dxfId="424">
      <formula>"INVALID"</formula>
    </cfRule>
  </conditionalFormatting>
  <conditionalFormatting sqref="AQ106:AQ140">
    <cfRule type="cellIs" priority="427" operator="equal" aboveAverage="0" equalAverage="0" bottom="0" percent="0" rank="0" text="" dxfId="425">
      <formula>"INVALID"</formula>
    </cfRule>
  </conditionalFormatting>
  <conditionalFormatting sqref="AQ142:AQ153">
    <cfRule type="cellIs" priority="428" operator="equal" aboveAverage="0" equalAverage="0" bottom="0" percent="0" rank="0" text="" dxfId="426">
      <formula>"INVALID"</formula>
    </cfRule>
  </conditionalFormatting>
  <conditionalFormatting sqref="AQ142:AQ153">
    <cfRule type="cellIs" priority="429" operator="equal" aboveAverage="0" equalAverage="0" bottom="0" percent="0" rank="0" text="" dxfId="427">
      <formula>"INVALID"</formula>
    </cfRule>
  </conditionalFormatting>
  <conditionalFormatting sqref="AQ155:AQ165">
    <cfRule type="cellIs" priority="430" operator="equal" aboveAverage="0" equalAverage="0" bottom="0" percent="0" rank="0" text="" dxfId="428">
      <formula>"INVALID"</formula>
    </cfRule>
  </conditionalFormatting>
  <conditionalFormatting sqref="AQ155:AQ165">
    <cfRule type="cellIs" priority="431" operator="equal" aboveAverage="0" equalAverage="0" bottom="0" percent="0" rank="0" text="" dxfId="429">
      <formula>"INVALID"</formula>
    </cfRule>
  </conditionalFormatting>
  <conditionalFormatting sqref="AQ167:AQ176">
    <cfRule type="cellIs" priority="432" operator="equal" aboveAverage="0" equalAverage="0" bottom="0" percent="0" rank="0" text="" dxfId="430">
      <formula>"INVALID"</formula>
    </cfRule>
  </conditionalFormatting>
  <conditionalFormatting sqref="AQ167:AQ176">
    <cfRule type="cellIs" priority="433" operator="equal" aboveAverage="0" equalAverage="0" bottom="0" percent="0" rank="0" text="" dxfId="431">
      <formula>"INVALID"</formula>
    </cfRule>
  </conditionalFormatting>
  <conditionalFormatting sqref="AQ178:AQ206">
    <cfRule type="cellIs" priority="434" operator="equal" aboveAverage="0" equalAverage="0" bottom="0" percent="0" rank="0" text="" dxfId="432">
      <formula>"INVALID"</formula>
    </cfRule>
  </conditionalFormatting>
  <conditionalFormatting sqref="AQ178:AQ206">
    <cfRule type="cellIs" priority="435" operator="equal" aboveAverage="0" equalAverage="0" bottom="0" percent="0" rank="0" text="" dxfId="433">
      <formula>"INVALID"</formula>
    </cfRule>
  </conditionalFormatting>
  <conditionalFormatting sqref="AQ208:AQ217">
    <cfRule type="cellIs" priority="436" operator="equal" aboveAverage="0" equalAverage="0" bottom="0" percent="0" rank="0" text="" dxfId="434">
      <formula>"INVALID"</formula>
    </cfRule>
  </conditionalFormatting>
  <conditionalFormatting sqref="AQ208:AQ217">
    <cfRule type="cellIs" priority="437" operator="equal" aboveAverage="0" equalAverage="0" bottom="0" percent="0" rank="0" text="" dxfId="435">
      <formula>"INVALID"</formula>
    </cfRule>
  </conditionalFormatting>
  <conditionalFormatting sqref="AQ219:AQ230">
    <cfRule type="cellIs" priority="438" operator="equal" aboveAverage="0" equalAverage="0" bottom="0" percent="0" rank="0" text="" dxfId="436">
      <formula>"INVALID"</formula>
    </cfRule>
  </conditionalFormatting>
  <conditionalFormatting sqref="AQ219:AQ230">
    <cfRule type="cellIs" priority="439" operator="equal" aboveAverage="0" equalAverage="0" bottom="0" percent="0" rank="0" text="" dxfId="437">
      <formula>"INVALID"</formula>
    </cfRule>
  </conditionalFormatting>
  <conditionalFormatting sqref="BD26">
    <cfRule type="expression" priority="440" aboveAverage="0" equalAverage="0" bottom="0" percent="0" rank="0" text="" dxfId="438">
      <formula>"($R($C-2))=-2"</formula>
    </cfRule>
  </conditionalFormatting>
  <conditionalFormatting sqref="BD34">
    <cfRule type="expression" priority="441" aboveAverage="0" equalAverage="0" bottom="0" percent="0" rank="0" text="" dxfId="439">
      <formula>"($R($C-2))=-2"</formula>
    </cfRule>
  </conditionalFormatting>
  <conditionalFormatting sqref="AY48:AY52">
    <cfRule type="expression" priority="442" aboveAverage="0" equalAverage="0" bottom="0" percent="0" rank="0" text="" dxfId="440">
      <formula>AND(NOT(ISBLANK(AY48)), EXACT(AE48, "INVALID"))</formula>
    </cfRule>
  </conditionalFormatting>
  <conditionalFormatting sqref="AY48:AY52">
    <cfRule type="expression" priority="443" aboveAverage="0" equalAverage="0" bottom="0" percent="0" rank="0" text="" dxfId="441">
      <formula>NOT($AO48)</formula>
    </cfRule>
  </conditionalFormatting>
  <conditionalFormatting sqref="AY127:AY128">
    <cfRule type="expression" priority="444" aboveAverage="0" equalAverage="0" bottom="0" percent="0" rank="0" text="" dxfId="442">
      <formula>AND(NOT(ISBLANK(AY127)), EXACT(AE127, "INVALID"))</formula>
    </cfRule>
  </conditionalFormatting>
  <conditionalFormatting sqref="AY127:AY128">
    <cfRule type="expression" priority="445" aboveAverage="0" equalAverage="0" bottom="0" percent="0" rank="0" text="" dxfId="443">
      <formula>NOT($AO127)</formula>
    </cfRule>
  </conditionalFormatting>
  <conditionalFormatting sqref="BD165">
    <cfRule type="expression" priority="446" aboveAverage="0" equalAverage="0" bottom="0" percent="0" rank="0" text="" dxfId="444">
      <formula>"($R($C-2))=-2"</formula>
    </cfRule>
  </conditionalFormatting>
  <conditionalFormatting sqref="BD159">
    <cfRule type="expression" priority="447" aboveAverage="0" equalAverage="0" bottom="0" percent="0" rank="0" text="" dxfId="445">
      <formula>"($R($C-2))=-2"</formula>
    </cfRule>
  </conditionalFormatting>
  <conditionalFormatting sqref="BD214">
    <cfRule type="expression" priority="448" aboveAverage="0" equalAverage="0" bottom="0" percent="0" rank="0" text="" dxfId="446">
      <formula>"($R($C-2))=-2"</formula>
    </cfRule>
  </conditionalFormatting>
  <conditionalFormatting sqref="BD208">
    <cfRule type="expression" priority="449" aboveAverage="0" equalAverage="0" bottom="0" percent="0" rank="0" text="" dxfId="447">
      <formula>"($R($C-2))=-2"</formula>
    </cfRule>
  </conditionalFormatting>
  <conditionalFormatting sqref="BD233">
    <cfRule type="expression" priority="450" aboveAverage="0" equalAverage="0" bottom="0" percent="0" rank="0" text="" dxfId="448">
      <formula>"($R($C-2))=-2"</formula>
    </cfRule>
  </conditionalFormatting>
  <conditionalFormatting sqref="BC253:BC258">
    <cfRule type="cellIs" priority="451" operator="equal" aboveAverage="0" equalAverage="0" bottom="0" percent="0" rank="0" text="" dxfId="449">
      <formula>"Not Assigned"</formula>
    </cfRule>
  </conditionalFormatting>
  <conditionalFormatting sqref="BD253">
    <cfRule type="expression" priority="452" aboveAverage="0" equalAverage="0" bottom="0" percent="0" rank="0" text="" dxfId="450">
      <formula>"($R($C-2))=-2"</formula>
    </cfRule>
  </conditionalFormatting>
  <conditionalFormatting sqref="BC285:BC288">
    <cfRule type="cellIs" priority="453" operator="equal" aboveAverage="0" equalAverage="0" bottom="0" percent="0" rank="0" text="" dxfId="451">
      <formula>"Not Assigned"</formula>
    </cfRule>
  </conditionalFormatting>
  <conditionalFormatting sqref="BC283:BC284">
    <cfRule type="cellIs" priority="454" operator="equal" aboveAverage="0" equalAverage="0" bottom="0" percent="0" rank="0" text="" dxfId="452">
      <formula>"Not Assigned"</formula>
    </cfRule>
  </conditionalFormatting>
  <conditionalFormatting sqref="BC265:BC268">
    <cfRule type="cellIs" priority="455" operator="equal" aboveAverage="0" equalAverage="0" bottom="0" percent="0" rank="0" text="" dxfId="453">
      <formula>"Not Assigned"</formula>
    </cfRule>
  </conditionalFormatting>
  <conditionalFormatting sqref="BD265">
    <cfRule type="expression" priority="456" aboveAverage="0" equalAverage="0" bottom="0" percent="0" rank="0" text="" dxfId="454">
      <formula>"($R($C-2))=-2"</formula>
    </cfRule>
  </conditionalFormatting>
  <conditionalFormatting sqref="BC279:BC282">
    <cfRule type="cellIs" priority="457" operator="equal" aboveAverage="0" equalAverage="0" bottom="0" percent="0" rank="0" text="" dxfId="455">
      <formula>"Not Assigned"</formula>
    </cfRule>
  </conditionalFormatting>
  <conditionalFormatting sqref="BC277:BC278">
    <cfRule type="cellIs" priority="458" operator="equal" aboveAverage="0" equalAverage="0" bottom="0" percent="0" rank="0" text="" dxfId="456">
      <formula>"Not Assigned"</formula>
    </cfRule>
  </conditionalFormatting>
  <conditionalFormatting sqref="BC289:BC290">
    <cfRule type="cellIs" priority="459" operator="equal" aboveAverage="0" equalAverage="0" bottom="0" percent="0" rank="0" text="" dxfId="457">
      <formula>"Not Assigned"</formula>
    </cfRule>
  </conditionalFormatting>
  <conditionalFormatting sqref="BC298">
    <cfRule type="cellIs" priority="460" operator="equal" aboveAverage="0" equalAverage="0" bottom="0" percent="0" rank="0" text="" dxfId="458">
      <formula>"Not Assigned"</formula>
    </cfRule>
  </conditionalFormatting>
  <conditionalFormatting sqref="BC311">
    <cfRule type="cellIs" priority="461" operator="equal" aboveAverage="0" equalAverage="0" bottom="0" percent="0" rank="0" text="" dxfId="459">
      <formula>"Not Assigned"</formula>
    </cfRule>
  </conditionalFormatting>
  <conditionalFormatting sqref="BC322:BC323 BC318:BC320">
    <cfRule type="cellIs" priority="462" operator="equal" aboveAverage="0" equalAverage="0" bottom="0" percent="0" rank="0" text="" dxfId="460">
      <formula>"Not Assigned"</formula>
    </cfRule>
  </conditionalFormatting>
  <conditionalFormatting sqref="BC321">
    <cfRule type="cellIs" priority="463" operator="equal" aboveAverage="0" equalAverage="0" bottom="0" percent="0" rank="0" text="" dxfId="461">
      <formula>"Not Assigned"</formula>
    </cfRule>
  </conditionalFormatting>
  <conditionalFormatting sqref="BC326">
    <cfRule type="cellIs" priority="464" operator="equal" aboveAverage="0" equalAverage="0" bottom="0" percent="0" rank="0" text="" dxfId="462">
      <formula>"Not Assigned"</formula>
    </cfRule>
  </conditionalFormatting>
  <conditionalFormatting sqref="BC328:BC331">
    <cfRule type="cellIs" priority="465" operator="equal" aboveAverage="0" equalAverage="0" bottom="0" percent="0" rank="0" text="" dxfId="463">
      <formula>"Not Assigned"</formula>
    </cfRule>
  </conditionalFormatting>
  <conditionalFormatting sqref="BC332:BC333">
    <cfRule type="cellIs" priority="466" operator="equal" aboveAverage="0" equalAverage="0" bottom="0" percent="0" rank="0" text="" dxfId="464">
      <formula>"Not Assigned"</formula>
    </cfRule>
  </conditionalFormatting>
  <conditionalFormatting sqref="BC334:BC335">
    <cfRule type="cellIs" priority="467" operator="equal" aboveAverage="0" equalAverage="0" bottom="0" percent="0" rank="0" text="" dxfId="465">
      <formula>"Not Assigned"</formula>
    </cfRule>
  </conditionalFormatting>
  <conditionalFormatting sqref="BC336:BC337">
    <cfRule type="cellIs" priority="468" operator="equal" aboveAverage="0" equalAverage="0" bottom="0" percent="0" rank="0" text="" dxfId="466">
      <formula>"Not Assigned"</formula>
    </cfRule>
  </conditionalFormatting>
  <conditionalFormatting sqref="BC338:BC339">
    <cfRule type="cellIs" priority="469" operator="equal" aboveAverage="0" equalAverage="0" bottom="0" percent="0" rank="0" text="" dxfId="467">
      <formula>"Not Assigned"</formula>
    </cfRule>
  </conditionalFormatting>
  <conditionalFormatting sqref="BC340:BC341">
    <cfRule type="cellIs" priority="470" operator="equal" aboveAverage="0" equalAverage="0" bottom="0" percent="0" rank="0" text="" dxfId="468">
      <formula>"Not Assigned"</formula>
    </cfRule>
  </conditionalFormatting>
  <conditionalFormatting sqref="BC342:BC343">
    <cfRule type="cellIs" priority="471" operator="equal" aboveAverage="0" equalAverage="0" bottom="0" percent="0" rank="0" text="" dxfId="469">
      <formula>"Not Assigned"</formula>
    </cfRule>
  </conditionalFormatting>
  <conditionalFormatting sqref="BC352:BC354">
    <cfRule type="cellIs" priority="472" operator="equal" aboveAverage="0" equalAverage="0" bottom="0" percent="0" rank="0" text="" dxfId="470">
      <formula>"Not Assigned"</formula>
    </cfRule>
  </conditionalFormatting>
  <conditionalFormatting sqref="BC344:BC345">
    <cfRule type="cellIs" priority="473" operator="equal" aboveAverage="0" equalAverage="0" bottom="0" percent="0" rank="0" text="" dxfId="471">
      <formula>"Not Assigned"</formula>
    </cfRule>
  </conditionalFormatting>
  <conditionalFormatting sqref="BC346:BC347">
    <cfRule type="cellIs" priority="474" operator="equal" aboveAverage="0" equalAverage="0" bottom="0" percent="0" rank="0" text="" dxfId="472">
      <formula>"Not Assigned"</formula>
    </cfRule>
  </conditionalFormatting>
  <conditionalFormatting sqref="BC336:BC337">
    <cfRule type="cellIs" priority="475" operator="equal" aboveAverage="0" equalAverage="0" bottom="0" percent="0" rank="0" text="" dxfId="473">
      <formula>"Not Assigned"</formula>
    </cfRule>
  </conditionalFormatting>
  <conditionalFormatting sqref="BC338:BC339">
    <cfRule type="cellIs" priority="476" operator="equal" aboveAverage="0" equalAverage="0" bottom="0" percent="0" rank="0" text="" dxfId="474">
      <formula>"Not Assigned"</formula>
    </cfRule>
  </conditionalFormatting>
  <conditionalFormatting sqref="BC340:BC341">
    <cfRule type="cellIs" priority="477" operator="equal" aboveAverage="0" equalAverage="0" bottom="0" percent="0" rank="0" text="" dxfId="475">
      <formula>"Not Assigned"</formula>
    </cfRule>
  </conditionalFormatting>
  <conditionalFormatting sqref="BC342:BC343">
    <cfRule type="cellIs" priority="478" operator="equal" aboveAverage="0" equalAverage="0" bottom="0" percent="0" rank="0" text="" dxfId="476">
      <formula>"Not Assigned"</formula>
    </cfRule>
  </conditionalFormatting>
  <conditionalFormatting sqref="BC344:BC345">
    <cfRule type="cellIs" priority="479" operator="equal" aboveAverage="0" equalAverage="0" bottom="0" percent="0" rank="0" text="" dxfId="477">
      <formula>"Not Assigned"</formula>
    </cfRule>
  </conditionalFormatting>
  <conditionalFormatting sqref="BC346:BC347">
    <cfRule type="cellIs" priority="480" operator="equal" aboveAverage="0" equalAverage="0" bottom="0" percent="0" rank="0" text="" dxfId="478">
      <formula>"Not Assigned"</formula>
    </cfRule>
  </conditionalFormatting>
  <conditionalFormatting sqref="BC356:BC357">
    <cfRule type="cellIs" priority="481" operator="equal" aboveAverage="0" equalAverage="0" bottom="0" percent="0" rank="0" text="" dxfId="479">
      <formula>"Not Assigned"</formula>
    </cfRule>
  </conditionalFormatting>
  <conditionalFormatting sqref="BC352:BC353">
    <cfRule type="cellIs" priority="482" operator="equal" aboveAverage="0" equalAverage="0" bottom="0" percent="0" rank="0" text="" dxfId="480">
      <formula>"Not Assigned"</formula>
    </cfRule>
  </conditionalFormatting>
  <conditionalFormatting sqref="BC354:BC355">
    <cfRule type="cellIs" priority="483" operator="equal" aboveAverage="0" equalAverage="0" bottom="0" percent="0" rank="0" text="" dxfId="481">
      <formula>"Not Assigned"</formula>
    </cfRule>
  </conditionalFormatting>
  <conditionalFormatting sqref="BC360">
    <cfRule type="cellIs" priority="484" operator="equal" aboveAverage="0" equalAverage="0" bottom="0" percent="0" rank="0" text="" dxfId="482">
      <formula>"Not Assigned"</formula>
    </cfRule>
  </conditionalFormatting>
  <conditionalFormatting sqref="BC360">
    <cfRule type="cellIs" priority="485" operator="equal" aboveAverage="0" equalAverage="0" bottom="0" percent="0" rank="0" text="" dxfId="483">
      <formula>"Not Assigned"</formula>
    </cfRule>
  </conditionalFormatting>
  <conditionalFormatting sqref="BC518:BC519">
    <cfRule type="cellIs" priority="486" operator="equal" aboveAverage="0" equalAverage="0" bottom="0" percent="0" rank="0" text="" dxfId="484">
      <formula>"Not Assigned"</formula>
    </cfRule>
  </conditionalFormatting>
  <conditionalFormatting sqref="E26:F35 E292:F301 E303:F312 E314:F316 E515:F516 E518:F519 E233:F290 X518:X519 X233:X290 X292:X301 X303:X312 X314:X316 X318:X326 X328:X360 X362:X368 X370:X513 X515 E318:F326 E328:F360 E362:F368 E370:F513 H16:AR24 H26:AR35 H37:AR46 H68:AR81 H83:AR89 H142:AR153 H167:AR176 H178:AR206 H219:AR230 H10:AR14 AB233:AD290 AB292:AD301 AB303:AD312 AB314:AD316 AB318:AD326 AB328:AD360 AB362:AD368 AB370:AD513 AB515:AD516 AB518:AD519 C10:F14 C37:F46 C48:F58 C60:F66 C83:F89 C142:F153 C155:F165 C167:F176 C178:F206 C68:F81 C91:F104 C208:F217 C219:F230 C520:AR727 H155:AR165 H208:AR217 H60:AR66 H48:AR58 A42 A37:A40 A44:A45 A120:A122 A131 A83:A88 A178:A182 A115 A155:A156 A146:A153 A222 A187:A190 A16:A24 A48:A52 A224:A230 A54:A58 H91:AR104 C106:F140 H106:AR140 C16:F24">
    <cfRule type="expression" priority="487" aboveAverage="0" equalAverage="0" bottom="0" percent="0" rank="0" text="" dxfId="485">
      <formula>AND(LEN($D10),NOT(LEN($AS10)))</formula>
    </cfRule>
  </conditionalFormatting>
  <conditionalFormatting sqref="BD142">
    <cfRule type="expression" priority="488" aboveAverage="0" equalAverage="0" bottom="0" percent="0" rank="0" text="" dxfId="486">
      <formula>"($R($C-2))=-2"</formula>
    </cfRule>
  </conditionalFormatting>
  <conditionalFormatting sqref="C379:C380">
    <cfRule type="expression" priority="489" aboveAverage="0" equalAverage="0" bottom="0" percent="0" rank="0" text="" dxfId="487">
      <formula>AND(LEN($E379),NOT(LEN(#ref!)))</formula>
    </cfRule>
  </conditionalFormatting>
  <conditionalFormatting sqref="C391:C392">
    <cfRule type="expression" priority="490" aboveAverage="0" equalAverage="0" bottom="0" percent="0" rank="0" text="" dxfId="488">
      <formula>AND(LEN($E391),NOT(LEN(#ref!)))</formula>
    </cfRule>
  </conditionalFormatting>
  <conditionalFormatting sqref="C403:C404">
    <cfRule type="expression" priority="491" aboveAverage="0" equalAverage="0" bottom="0" percent="0" rank="0" text="" dxfId="489">
      <formula>AND(LEN($E403),NOT(LEN(#ref!)))</formula>
    </cfRule>
  </conditionalFormatting>
  <conditionalFormatting sqref="AY34:AY35">
    <cfRule type="expression" priority="492" aboveAverage="0" equalAverage="0" bottom="0" percent="0" rank="0" text="" dxfId="490">
      <formula>AND(NOT(ISBLANK(AY34)), EXACT(AE34, "INVALID"))</formula>
    </cfRule>
  </conditionalFormatting>
  <conditionalFormatting sqref="AY34:AY35">
    <cfRule type="expression" priority="493" aboveAverage="0" equalAverage="0" bottom="0" percent="0" rank="0" text="" dxfId="491">
      <formula>NOT($AO34)</formula>
    </cfRule>
  </conditionalFormatting>
  <conditionalFormatting sqref="AY37:AY38">
    <cfRule type="expression" priority="494" aboveAverage="0" equalAverage="0" bottom="0" percent="0" rank="0" text="" dxfId="492">
      <formula>AND(NOT(ISBLANK(AY37)), EXACT(AE37, "INVALID"))</formula>
    </cfRule>
  </conditionalFormatting>
  <conditionalFormatting sqref="AY37:AY38">
    <cfRule type="expression" priority="495" aboveAverage="0" equalAverage="0" bottom="0" percent="0" rank="0" text="" dxfId="493">
      <formula>NOT($AO37)</formula>
    </cfRule>
  </conditionalFormatting>
  <conditionalFormatting sqref="AY146:AY149">
    <cfRule type="expression" priority="496" aboveAverage="0" equalAverage="0" bottom="0" percent="0" rank="0" text="" dxfId="494">
      <formula>AND(NOT(ISBLANK(AY146)), EXACT(AE146, "INVALID"))</formula>
    </cfRule>
  </conditionalFormatting>
  <conditionalFormatting sqref="AY146:AY149">
    <cfRule type="expression" priority="497" aboveAverage="0" equalAverage="0" bottom="0" percent="0" rank="0" text="" dxfId="495">
      <formula>NOT($AO146)</formula>
    </cfRule>
  </conditionalFormatting>
  <conditionalFormatting sqref="BD261">
    <cfRule type="expression" priority="498" aboveAverage="0" equalAverage="0" bottom="0" percent="0" rank="0" text="" dxfId="496">
      <formula>"($R($C-2))=-2"</formula>
    </cfRule>
  </conditionalFormatting>
  <conditionalFormatting sqref="B415:B416 B427:B428 B439:B440 B451:B452 B463:B464 B475:B476 B487:B488 B499:B500 B511:B512">
    <cfRule type="expression" priority="499" aboveAverage="0" equalAverage="0" bottom="0" percent="0" rank="0" text="" dxfId="497">
      <formula>AND(LEN($D415),NOT(LEN(#ref!)))</formula>
    </cfRule>
  </conditionalFormatting>
  <conditionalFormatting sqref="B10:B14 B37:B46 B48:B58 B60:B66 B83:B89 B142:B153 B155:B165 B167:B176 B178:B206 B68:B81 B91:B104 B208:B217 B219:B230 B520:B727 B16:B24 B106:B140">
    <cfRule type="expression" priority="500" aboveAverage="0" equalAverage="0" bottom="0" percent="0" rank="0" text="" dxfId="498">
      <formula>AND(LEN($C10),NOT(LEN($AR10)))</formula>
    </cfRule>
  </conditionalFormatting>
  <conditionalFormatting sqref="B379:B380">
    <cfRule type="expression" priority="501" aboveAverage="0" equalAverage="0" bottom="0" percent="0" rank="0" text="" dxfId="499">
      <formula>AND(LEN($D379),NOT(LEN(#ref!)))</formula>
    </cfRule>
  </conditionalFormatting>
  <conditionalFormatting sqref="B391:B392">
    <cfRule type="expression" priority="502" aboveAverage="0" equalAverage="0" bottom="0" percent="0" rank="0" text="" dxfId="500">
      <formula>AND(LEN($D391),NOT(LEN(#ref!)))</formula>
    </cfRule>
  </conditionalFormatting>
  <conditionalFormatting sqref="B403:B404">
    <cfRule type="expression" priority="503" aboveAverage="0" equalAverage="0" bottom="0" percent="0" rank="0" text="" dxfId="501">
      <formula>AND(LEN($D403),NOT(LEN(#ref!)))</formula>
    </cfRule>
  </conditionalFormatting>
  <dataValidations count="16">
    <dataValidation allowBlank="true" operator="between" showDropDown="false" showErrorMessage="true" showInputMessage="true" sqref="BB15 BB166 BB207" type="list">
      <formula1>"OFF,1.8V,3.3V"</formula1>
      <formula2>0</formula2>
    </dataValidation>
    <dataValidation allowBlank="true" operator="between" showDropDown="false" showErrorMessage="true" showInputMessage="true" sqref="BB317" type="list">
      <formula1>"OFF,3.3V"</formula1>
      <formula2>0</formula2>
    </dataValidation>
    <dataValidation allowBlank="true" operator="between" showDropDown="false" showErrorMessage="true" showInputMessage="true" sqref="BB232 BB313" type="list">
      <formula1>"OFF,1.2V"</formula1>
      <formula2>0</formula2>
    </dataValidation>
    <dataValidation allowBlank="true" operator="between" showDropDown="false" showErrorMessage="true" showInputMessage="true" sqref="BB369" type="list">
      <formula1>"OFF,1.1V,1.2V,1.35V"</formula1>
      <formula2>0</formula2>
    </dataValidation>
    <dataValidation allowBlank="true" operator="between" showDropDown="false" showErrorMessage="true" showInputMessage="true" sqref="BB9 BB25 BB36 BB47 BB67 BB90 BB105 BB141 BB154 BB177 BB218" type="list">
      <formula1>"OFF,1.8V"</formula1>
      <formula2>0</formula2>
    </dataValidation>
    <dataValidation allowBlank="false" operator="between" showDropDown="false" showErrorMessage="true" showInputMessage="true" sqref="AU10:AU14 BA10:BA14 AU16:AU24 BA16:BA24 AU26:AU35 BA26:BA35 AU37:AU46 BA37:BA46 AU48:AU53 BA48:BA58 AU55:AU58 AU60:AU65 BA60:BA65 AU68:AU80 BA68:BA80 AU83:AU88 BA83:BA88 AU91:AU103 BA91:BA103 AU106:AU140 BA106:BA140 AU142:AU153 BA142:BA153 AU155:AU165 BA155:BA165 AU167:AU176 BA167:BA176 AU178:AU206 BA178:BA206 AU208:AU217 BA208:BA217 AU219:AU230 BA219:BA230" type="list">
      <formula1>"Z,Int PU,Int PD,Drive 0,Drive 1,N/A"</formula1>
      <formula2>0</formula2>
    </dataValidation>
    <dataValidation allowBlank="false" operator="between" showDropDown="false" showErrorMessage="true" showInputMessage="true" sqref="AS10:AS14 AS16:AS24 AS26:AS35 AS37:AS46 AS48:AS53 AS55:AS58 AS60:AS66 AS68:AS81 AS83:AS89 AS91:AS104 AS106:AS140 AS142:AS153 AS155:AS165 AS167:AS176 AS178:AS206 AS208:AS217 AS219:AS230 AS233:AS290 AS292:AS301 AS303:AS312 AS314:AS316 AS318:AS326 AS328:AS360 AS362:AS368 AS370:AS513 AS515:AS516 AS518:AS519" type="list">
      <formula1>$G515:$L515</formula1>
      <formula2>0</formula2>
    </dataValidation>
    <dataValidation allowBlank="true" operator="between" showDropDown="false" showErrorMessage="true" showInputMessage="true" sqref="AX34:AX35 AX37:AX38 AX48:AX52 AX127:AX128 AX146:AX149 AX219 AX222:AX223 AX229:AX230" type="list">
      <formula1>"Disable,Enable"</formula1>
      <formula2>0</formula2>
    </dataValidation>
    <dataValidation allowBlank="true" operator="between" showDropDown="false" showErrorMessage="true" showInputMessage="true" sqref="BB59 BB82" type="list">
      <formula1>"OFF,1.8V,3.3V,1.8V/3.3V"</formula1>
      <formula2>0</formula2>
    </dataValidation>
    <dataValidation allowBlank="true" operator="between" showDropDown="false" showErrorMessage="true" showInputMessage="true" sqref="BB291 BB302 BB327 BB361" type="list">
      <formula1>"OFF,1.05V"</formula1>
      <formula2>0</formula2>
    </dataValidation>
    <dataValidation allowBlank="false" operator="between" showDropDown="false" showErrorMessage="true" showInputMessage="true" sqref="AV20 AV32:AV33 AV35 AV37:AV38 AV52 AV54 AV63 AV72 AV86 AV95 AV106:AV108 AV111:AV112 AV115:AV119 AV123:AV125 AV128 AV130:AV133 AV136 AV140 AV147 AV149 AV153 AV171 AV173 AV176 AV190 AV193 AV196:AV197 AV200 AV206 AV211 AV222:AV223 AV226 AV229:AV230" type="list">
      <formula1>"No,Yes"</formula1>
      <formula2>0</formula2>
    </dataValidation>
    <dataValidation allowBlank="true" operator="between" showDropDown="false" showErrorMessage="true" showInputMessage="true" sqref="AT10:AT14 AT16:AT24 AT26:AT35 AT37:AT46 AT48:AT53 AT55:AT58 AT60:AT65 AT68:AT80 AT83:AT88 AT91:AT103 AT106:AT140 AT142:AT153 AT155:AT165 AT167:AT176 AT178:AT206 AT208:AT217 AT219:AT230" type="list">
      <formula1>"Not Assigned,Input,Output,Bidirectional,N/A"</formula1>
      <formula2>0</formula2>
    </dataValidation>
    <dataValidation allowBlank="true" operator="between" showDropDown="false" showErrorMessage="true" showInputMessage="true" sqref="BC4" type="list">
      <formula1>"eMMC,QSPI"</formula1>
      <formula2>0</formula2>
    </dataValidation>
    <dataValidation allowBlank="false" operator="between" showDropDown="false" showErrorMessage="true" showInputMessage="true" sqref="AS54" type="list">
      <formula1>$H54</formula1>
      <formula2>0</formula2>
    </dataValidation>
    <dataValidation allowBlank="true" operator="between" showDropDown="false" showErrorMessage="true" showInputMessage="true" sqref="AT54" type="list">
      <formula1>"Output"</formula1>
      <formula2>0</formula2>
    </dataValidation>
    <dataValidation allowBlank="false" operator="between" showDropDown="false" showErrorMessage="true" showInputMessage="true" sqref="AU54" type="list">
      <formula1>"Drive 1,Drive 0"</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Application>LibreOffice/6.4.7.2$Linux_X86_64 LibreOffice_project/40$Build-2</Application>
  <Company>NVIDIA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2011-01-18T21:59:40Z</dcterms:created>
  <dc:creator>mlongnecker</dc:creator>
  <dc:description>Added specific Cardhu configuration information for checking the exit LP0 behavior with GPIOs</dc:description>
  <dc:language>en-US</dc:language>
  <cp:lastModifiedBy>Алексей Анатольевич Михайлов</cp:lastModifiedBy>
  <cp:lastPrinted>2012-04-03T22:50:50Z</cp:lastPrinted>
  <dcterms:modified xsi:type="dcterms:W3CDTF">2022-03-10T08:00:27Z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NVIDIA</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SIP_Label_6b558183-044c-4105-8d9c-cea02a2a3d86_Application">
    <vt:lpwstr>Microsoft Azure Information Protection</vt:lpwstr>
  </property>
  <property fmtid="{D5CDD505-2E9C-101B-9397-08002B2CF9AE}" pid="8" name="MSIP_Label_6b558183-044c-4105-8d9c-cea02a2a3d86_Enabled">
    <vt:lpwstr>True</vt:lpwstr>
  </property>
  <property fmtid="{D5CDD505-2E9C-101B-9397-08002B2CF9AE}" pid="9" name="MSIP_Label_6b558183-044c-4105-8d9c-cea02a2a3d86_Extended_MSFT_Method">
    <vt:lpwstr>Automatic</vt:lpwstr>
  </property>
  <property fmtid="{D5CDD505-2E9C-101B-9397-08002B2CF9AE}" pid="10" name="MSIP_Label_6b558183-044c-4105-8d9c-cea02a2a3d86_Name">
    <vt:lpwstr>Unrestricted</vt:lpwstr>
  </property>
  <property fmtid="{D5CDD505-2E9C-101B-9397-08002B2CF9AE}" pid="11" name="MSIP_Label_6b558183-044c-4105-8d9c-cea02a2a3d86_Owner">
    <vt:lpwstr>bbissell@nvidia.com</vt:lpwstr>
  </property>
  <property fmtid="{D5CDD505-2E9C-101B-9397-08002B2CF9AE}" pid="12" name="MSIP_Label_6b558183-044c-4105-8d9c-cea02a2a3d86_SetDate">
    <vt:lpwstr>2018-08-03T18:53:51.1728055Z</vt:lpwstr>
  </property>
  <property fmtid="{D5CDD505-2E9C-101B-9397-08002B2CF9AE}" pid="13" name="MSIP_Label_6b558183-044c-4105-8d9c-cea02a2a3d86_SiteId">
    <vt:lpwstr>43083d15-7273-40c1-b7db-39efd9ccc17a</vt:lpwstr>
  </property>
  <property fmtid="{D5CDD505-2E9C-101B-9397-08002B2CF9AE}" pid="14" name="ScaleCrop">
    <vt:bool>0</vt:bool>
  </property>
  <property fmtid="{D5CDD505-2E9C-101B-9397-08002B2CF9AE}" pid="15" name="Sensitivity">
    <vt:lpwstr>Unrestricted</vt:lpwstr>
  </property>
  <property fmtid="{D5CDD505-2E9C-101B-9397-08002B2CF9AE}" pid="16" name="ShareDoc">
    <vt:bool>0</vt:bool>
  </property>
</Properties>
</file>